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ummary" sheetId="1" r:id="rId1"/>
    <sheet name="Scores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<sst xmlns="http://schemas.openxmlformats.org/spreadsheetml/2006/main" count="154" uniqueCount="121">
  <si>
    <t xml:space="preserve">    HOLE</t>
  </si>
  <si>
    <t>"OUT"</t>
  </si>
  <si>
    <t>"IN"</t>
  </si>
  <si>
    <t>GROSS</t>
  </si>
  <si>
    <t>HDCP</t>
  </si>
  <si>
    <t>NET</t>
  </si>
  <si>
    <t>PUTTS</t>
  </si>
  <si>
    <t>PRED-</t>
  </si>
  <si>
    <t>DELTA</t>
  </si>
  <si>
    <t xml:space="preserve">    YARDAGE</t>
  </si>
  <si>
    <t>ICTI-</t>
  </si>
  <si>
    <t xml:space="preserve">    PAR</t>
  </si>
  <si>
    <t>ON</t>
  </si>
  <si>
    <t xml:space="preserve">    HANDICAP</t>
  </si>
  <si>
    <t>Rafalski, Dave</t>
  </si>
  <si>
    <t>Neumaier, Jim</t>
  </si>
  <si>
    <t>Weimer, Howard</t>
  </si>
  <si>
    <t>Kenny, Pat</t>
  </si>
  <si>
    <t xml:space="preserve"> </t>
  </si>
  <si>
    <t>Rowe, Tom</t>
  </si>
  <si>
    <t>Tull, Doug</t>
  </si>
  <si>
    <t>Dueweke, Dale</t>
  </si>
  <si>
    <t>Dick, Dave</t>
  </si>
  <si>
    <t>Head, Gary</t>
  </si>
  <si>
    <t>Walker, Jim</t>
  </si>
  <si>
    <t>Arnot, Mike</t>
  </si>
  <si>
    <t>McDevitt, Bill</t>
  </si>
  <si>
    <t>Kendall, Jim</t>
  </si>
  <si>
    <t>Fotinos, Nick</t>
  </si>
  <si>
    <t>Murphy, Don</t>
  </si>
  <si>
    <t>Walbridge, Jim</t>
  </si>
  <si>
    <t>Woodruff, Kim</t>
  </si>
  <si>
    <t>Sable, Craig</t>
  </si>
  <si>
    <t>Kelter, David</t>
  </si>
  <si>
    <t>Swarbrick, Jeff</t>
  </si>
  <si>
    <t>Misner, Larry</t>
  </si>
  <si>
    <t>Pizzo, Joe</t>
  </si>
  <si>
    <t>Tull, Tom</t>
  </si>
  <si>
    <t>Kukla, Roger</t>
  </si>
  <si>
    <t>Gorga, Ron</t>
  </si>
  <si>
    <t>Powell, Bob</t>
  </si>
  <si>
    <t>Delgado, Peter</t>
  </si>
  <si>
    <t>Barnhardt, Steve</t>
  </si>
  <si>
    <t>Benson, Larry</t>
  </si>
  <si>
    <t>White, Bob</t>
  </si>
  <si>
    <t>White, Bruce</t>
  </si>
  <si>
    <t>McEachern, Tim</t>
  </si>
  <si>
    <t>Spenscer, Jeff</t>
  </si>
  <si>
    <t>Scott, Jim</t>
  </si>
  <si>
    <t>Ferris, John</t>
  </si>
  <si>
    <t>Sancrica, Gerg</t>
  </si>
  <si>
    <t>Tull, Steve</t>
  </si>
  <si>
    <t>Knapp, Tom</t>
  </si>
  <si>
    <t>Hockey, Randy</t>
  </si>
  <si>
    <t>Eagles</t>
  </si>
  <si>
    <t>Birdies</t>
  </si>
  <si>
    <t>Par</t>
  </si>
  <si>
    <t>Bogie</t>
  </si>
  <si>
    <t>Double Bogie</t>
  </si>
  <si>
    <t>Triple Bogie</t>
  </si>
  <si>
    <t>Quadruple Bogie +</t>
  </si>
  <si>
    <t>Average</t>
  </si>
  <si>
    <t>Tull Invitational Tournament Summary - 1994</t>
  </si>
  <si>
    <t>Item</t>
  </si>
  <si>
    <t>Description</t>
  </si>
  <si>
    <t>Prize</t>
  </si>
  <si>
    <t>Winner</t>
  </si>
  <si>
    <t>Low Gross</t>
  </si>
  <si>
    <t>Choice</t>
  </si>
  <si>
    <t>R. Gorga</t>
  </si>
  <si>
    <t>Low Net</t>
  </si>
  <si>
    <t>Trophy + choice</t>
  </si>
  <si>
    <t>Kendall</t>
  </si>
  <si>
    <t>Low Gross: Runner-up</t>
  </si>
  <si>
    <t>Low Net: Runner-up</t>
  </si>
  <si>
    <t>Woodruff/Walker</t>
  </si>
  <si>
    <t>Proximity: Front (B.G.)</t>
  </si>
  <si>
    <t>???</t>
  </si>
  <si>
    <t>Proximity: Back (R.G.)</t>
  </si>
  <si>
    <t>Long Drive: Front</t>
  </si>
  <si>
    <t>Long Drive: Back</t>
  </si>
  <si>
    <t>Low Gross: 2nd Runner-up</t>
  </si>
  <si>
    <t>Walker</t>
  </si>
  <si>
    <t>Low Net: 2nd Runner-up</t>
  </si>
  <si>
    <t>Kelter</t>
  </si>
  <si>
    <t>Orange Ball: First</t>
  </si>
  <si>
    <t>Gary Head</t>
  </si>
  <si>
    <t>Jim Walker</t>
  </si>
  <si>
    <t>Mike Arnot</t>
  </si>
  <si>
    <t>Bill McDevitt</t>
  </si>
  <si>
    <t>Orange Ball: Runner-up</t>
  </si>
  <si>
    <t>Sleeve of balls</t>
  </si>
  <si>
    <t>Dave Ralfalski</t>
  </si>
  <si>
    <t>Jim Neumaier</t>
  </si>
  <si>
    <t>Howard Wiemer</t>
  </si>
  <si>
    <t>Pat Kenny</t>
  </si>
  <si>
    <t>Most Balls Lost</t>
  </si>
  <si>
    <t>Ball and string</t>
  </si>
  <si>
    <t>Neumaier    -   5</t>
  </si>
  <si>
    <t>Fewest Putts</t>
  </si>
  <si>
    <t>Weimer  -  33</t>
  </si>
  <si>
    <t>Most Strokes on 1 hole</t>
  </si>
  <si>
    <t>Double noose</t>
  </si>
  <si>
    <t>Barnhardt  - 15</t>
  </si>
  <si>
    <t>Most Under Prediction</t>
  </si>
  <si>
    <t>T-shirt (Chicaner)</t>
  </si>
  <si>
    <t>Most Over Prediction</t>
  </si>
  <si>
    <t>T-shirt (golf tales)</t>
  </si>
  <si>
    <t>Shortest Drive</t>
  </si>
  <si>
    <t>Toy driver</t>
  </si>
  <si>
    <t>Most Putts</t>
  </si>
  <si>
    <t>Play Putter &amp; Ball</t>
  </si>
  <si>
    <t>Dueweke  - 46</t>
  </si>
  <si>
    <t>High Gross</t>
  </si>
  <si>
    <t>T-shirt (antipodal)</t>
  </si>
  <si>
    <t>Barnhardt  - 126</t>
  </si>
  <si>
    <t>SKINS</t>
  </si>
  <si>
    <t>WHO  ($40/per)</t>
  </si>
  <si>
    <t>HOLES</t>
  </si>
  <si>
    <t>1, 11</t>
  </si>
  <si>
    <t>Head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</si>
</sst>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2"/>
    </font>
    <font>
      <sz val="12"/>
      <name val="Comic Sans MS"/>
      <family val="4"/>
    </font>
    <font>
      <sz val="12"/>
      <color indexed="43"/>
      <name val="Comic Sans MS"/>
      <family val="4"/>
    </font>
    <font>
      <sz val="22"/>
      <name val="Comic Sans MS"/>
      <family val="4"/>
    </font>
    <font>
      <sz val="10"/>
      <color indexed="4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8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1" xfId="0" applyFill="1" applyBorder="1" applyAlignment="1" applyProtection="1" quotePrefix="1">
      <alignment horizontal="center"/>
      <protection/>
    </xf>
    <xf numFmtId="0" fontId="0" fillId="6" borderId="13" xfId="0" applyFill="1" applyBorder="1" applyAlignment="1" applyProtection="1" quotePrefix="1">
      <alignment horizontal="center"/>
      <protection/>
    </xf>
    <xf numFmtId="0" fontId="0" fillId="6" borderId="14" xfId="0" applyFill="1" applyBorder="1" applyAlignment="1" applyProtection="1">
      <alignment horizontal="left"/>
      <protection/>
    </xf>
    <xf numFmtId="0" fontId="0" fillId="6" borderId="14" xfId="0" applyFill="1" applyBorder="1" applyAlignment="1">
      <alignment horizont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 applyProtection="1" quotePrefix="1">
      <alignment horizontal="center"/>
      <protection/>
    </xf>
    <xf numFmtId="0" fontId="0" fillId="0" borderId="16" xfId="0" applyBorder="1" applyAlignment="1">
      <alignment horizontal="center" vertical="center"/>
    </xf>
    <xf numFmtId="0" fontId="0" fillId="6" borderId="12" xfId="0" applyFill="1" applyBorder="1" applyAlignment="1" applyProtection="1" quotePrefix="1">
      <alignment horizontal="center"/>
      <protection/>
    </xf>
    <xf numFmtId="0" fontId="0" fillId="0" borderId="17" xfId="0" applyBorder="1" applyAlignment="1">
      <alignment horizontal="center" vertical="center"/>
    </xf>
    <xf numFmtId="0" fontId="0" fillId="6" borderId="14" xfId="0" applyFill="1" applyBorder="1" applyAlignment="1" applyProtection="1" quotePrefix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00390625" style="0" customWidth="1"/>
    <col min="2" max="2" width="2.8515625" style="0" customWidth="1"/>
    <col min="3" max="3" width="29.57421875" style="0" customWidth="1"/>
    <col min="4" max="4" width="2.7109375" style="0" customWidth="1"/>
    <col min="5" max="5" width="20.57421875" style="0" customWidth="1"/>
    <col min="6" max="6" width="2.57421875" style="0" customWidth="1"/>
    <col min="7" max="7" width="35.140625" style="0" customWidth="1"/>
  </cols>
  <sheetData>
    <row r="1" spans="1:7" ht="33.75" thickBot="1">
      <c r="A1" s="44" t="s">
        <v>62</v>
      </c>
      <c r="B1" s="45"/>
      <c r="C1" s="45"/>
      <c r="D1" s="45"/>
      <c r="E1" s="45"/>
      <c r="F1" s="45"/>
      <c r="G1" s="46"/>
    </row>
    <row r="2" spans="1:7" ht="5.25" customHeight="1" thickBot="1">
      <c r="A2" s="3"/>
      <c r="B2" s="4"/>
      <c r="C2" s="4"/>
      <c r="D2" s="4"/>
      <c r="E2" s="4"/>
      <c r="F2" s="4"/>
      <c r="G2" s="5"/>
    </row>
    <row r="3" spans="1:7" ht="20.25" thickBot="1">
      <c r="A3" s="6" t="s">
        <v>63</v>
      </c>
      <c r="B3" s="7"/>
      <c r="C3" s="7" t="s">
        <v>64</v>
      </c>
      <c r="D3" s="7"/>
      <c r="E3" s="7" t="s">
        <v>65</v>
      </c>
      <c r="F3" s="7"/>
      <c r="G3" s="8" t="s">
        <v>66</v>
      </c>
    </row>
    <row r="4" spans="1:7" ht="19.5">
      <c r="A4" s="1">
        <v>1</v>
      </c>
      <c r="B4" s="1"/>
      <c r="C4" s="1" t="s">
        <v>67</v>
      </c>
      <c r="D4" s="1"/>
      <c r="E4" s="1" t="s">
        <v>68</v>
      </c>
      <c r="F4" s="1"/>
      <c r="G4" s="1" t="s">
        <v>69</v>
      </c>
    </row>
    <row r="5" spans="1:7" ht="19.5">
      <c r="A5" s="1">
        <v>2</v>
      </c>
      <c r="B5" s="1"/>
      <c r="C5" s="1" t="s">
        <v>70</v>
      </c>
      <c r="D5" s="1"/>
      <c r="E5" s="1" t="s">
        <v>71</v>
      </c>
      <c r="F5" s="1"/>
      <c r="G5" s="1" t="s">
        <v>72</v>
      </c>
    </row>
    <row r="6" spans="1:7" ht="19.5">
      <c r="A6" s="1">
        <v>3</v>
      </c>
      <c r="B6" s="1"/>
      <c r="C6" s="1" t="s">
        <v>73</v>
      </c>
      <c r="D6" s="1"/>
      <c r="E6" s="1" t="s">
        <v>68</v>
      </c>
      <c r="F6" s="1"/>
      <c r="G6" s="1" t="s">
        <v>72</v>
      </c>
    </row>
    <row r="7" spans="1:7" ht="19.5">
      <c r="A7" s="1">
        <v>4</v>
      </c>
      <c r="B7" s="1"/>
      <c r="C7" s="1" t="s">
        <v>74</v>
      </c>
      <c r="D7" s="1"/>
      <c r="E7" s="1" t="s">
        <v>68</v>
      </c>
      <c r="F7" s="1"/>
      <c r="G7" s="1" t="s">
        <v>75</v>
      </c>
    </row>
    <row r="8" spans="1:7" ht="19.5">
      <c r="A8" s="1">
        <v>5</v>
      </c>
      <c r="B8" s="1"/>
      <c r="C8" s="1" t="s">
        <v>76</v>
      </c>
      <c r="D8" s="1"/>
      <c r="E8" s="1" t="s">
        <v>68</v>
      </c>
      <c r="F8" s="1"/>
      <c r="G8" s="1" t="s">
        <v>77</v>
      </c>
    </row>
    <row r="9" spans="1:7" ht="19.5">
      <c r="A9" s="1">
        <v>6</v>
      </c>
      <c r="B9" s="1"/>
      <c r="C9" s="1" t="s">
        <v>78</v>
      </c>
      <c r="D9" s="1"/>
      <c r="E9" s="1" t="s">
        <v>68</v>
      </c>
      <c r="F9" s="1"/>
      <c r="G9" s="1" t="s">
        <v>77</v>
      </c>
    </row>
    <row r="10" spans="1:7" ht="19.5">
      <c r="A10" s="1">
        <v>7</v>
      </c>
      <c r="B10" s="1"/>
      <c r="C10" s="1" t="s">
        <v>79</v>
      </c>
      <c r="D10" s="1"/>
      <c r="E10" s="1" t="s">
        <v>68</v>
      </c>
      <c r="F10" s="1"/>
      <c r="G10" s="1" t="s">
        <v>77</v>
      </c>
    </row>
    <row r="11" spans="1:7" ht="19.5">
      <c r="A11" s="1">
        <v>8</v>
      </c>
      <c r="B11" s="1"/>
      <c r="C11" s="1" t="s">
        <v>80</v>
      </c>
      <c r="D11" s="1"/>
      <c r="E11" s="1" t="s">
        <v>68</v>
      </c>
      <c r="F11" s="1"/>
      <c r="G11" s="1" t="s">
        <v>77</v>
      </c>
    </row>
    <row r="12" spans="1:7" ht="19.5">
      <c r="A12" s="1">
        <v>9</v>
      </c>
      <c r="B12" s="1"/>
      <c r="C12" s="1" t="s">
        <v>81</v>
      </c>
      <c r="D12" s="1"/>
      <c r="E12" s="1" t="s">
        <v>68</v>
      </c>
      <c r="F12" s="1"/>
      <c r="G12" s="1" t="s">
        <v>82</v>
      </c>
    </row>
    <row r="13" spans="1:7" ht="19.5">
      <c r="A13" s="1">
        <v>10</v>
      </c>
      <c r="B13" s="1"/>
      <c r="C13" s="1" t="s">
        <v>83</v>
      </c>
      <c r="D13" s="1"/>
      <c r="E13" s="1" t="s">
        <v>68</v>
      </c>
      <c r="F13" s="1"/>
      <c r="G13" s="1" t="s">
        <v>84</v>
      </c>
    </row>
    <row r="14" spans="1:7" ht="19.5">
      <c r="A14" s="1">
        <v>12</v>
      </c>
      <c r="B14" s="1"/>
      <c r="C14" s="1" t="s">
        <v>85</v>
      </c>
      <c r="D14" s="1">
        <v>1</v>
      </c>
      <c r="E14" s="1" t="s">
        <v>68</v>
      </c>
      <c r="F14" s="1"/>
      <c r="G14" s="1" t="s">
        <v>86</v>
      </c>
    </row>
    <row r="15" spans="1:7" ht="19.5">
      <c r="A15" s="1"/>
      <c r="B15" s="1"/>
      <c r="C15" s="1"/>
      <c r="D15" s="1">
        <v>2</v>
      </c>
      <c r="E15" s="1" t="s">
        <v>68</v>
      </c>
      <c r="F15" s="1"/>
      <c r="G15" s="1" t="s">
        <v>87</v>
      </c>
    </row>
    <row r="16" spans="1:7" ht="19.5">
      <c r="A16" s="1"/>
      <c r="B16" s="1"/>
      <c r="C16" s="1"/>
      <c r="D16" s="1">
        <v>3</v>
      </c>
      <c r="E16" s="1" t="s">
        <v>68</v>
      </c>
      <c r="F16" s="1"/>
      <c r="G16" s="1" t="s">
        <v>88</v>
      </c>
    </row>
    <row r="17" spans="1:7" ht="19.5">
      <c r="A17" s="1"/>
      <c r="B17" s="1"/>
      <c r="C17" s="1"/>
      <c r="D17" s="1">
        <v>4</v>
      </c>
      <c r="E17" s="1" t="s">
        <v>68</v>
      </c>
      <c r="F17" s="1"/>
      <c r="G17" s="1" t="s">
        <v>89</v>
      </c>
    </row>
    <row r="18" spans="1:7" ht="19.5">
      <c r="A18" s="1">
        <v>13</v>
      </c>
      <c r="B18" s="1"/>
      <c r="C18" s="1" t="s">
        <v>90</v>
      </c>
      <c r="D18" s="1">
        <v>1</v>
      </c>
      <c r="E18" s="1" t="s">
        <v>91</v>
      </c>
      <c r="F18" s="1"/>
      <c r="G18" s="1" t="s">
        <v>92</v>
      </c>
    </row>
    <row r="19" spans="1:7" ht="19.5">
      <c r="A19" s="1"/>
      <c r="B19" s="1"/>
      <c r="C19" s="1"/>
      <c r="D19" s="1">
        <v>2</v>
      </c>
      <c r="E19" s="1" t="s">
        <v>91</v>
      </c>
      <c r="F19" s="1" t="s">
        <v>18</v>
      </c>
      <c r="G19" s="1" t="s">
        <v>93</v>
      </c>
    </row>
    <row r="20" spans="1:7" ht="19.5">
      <c r="A20" s="1"/>
      <c r="B20" s="1"/>
      <c r="C20" s="1"/>
      <c r="D20" s="1">
        <v>3</v>
      </c>
      <c r="E20" s="1" t="s">
        <v>91</v>
      </c>
      <c r="F20" s="1"/>
      <c r="G20" s="1" t="s">
        <v>94</v>
      </c>
    </row>
    <row r="21" spans="1:7" ht="19.5">
      <c r="A21" s="1"/>
      <c r="B21" s="1"/>
      <c r="C21" s="1"/>
      <c r="D21" s="1">
        <v>4</v>
      </c>
      <c r="E21" s="1" t="s">
        <v>91</v>
      </c>
      <c r="F21" s="1"/>
      <c r="G21" s="1" t="s">
        <v>95</v>
      </c>
    </row>
    <row r="22" spans="1:7" ht="19.5">
      <c r="A22" s="1">
        <v>14</v>
      </c>
      <c r="B22" s="1"/>
      <c r="C22" s="1" t="s">
        <v>96</v>
      </c>
      <c r="D22" s="1"/>
      <c r="E22" s="1" t="s">
        <v>97</v>
      </c>
      <c r="F22" s="1"/>
      <c r="G22" s="1" t="s">
        <v>98</v>
      </c>
    </row>
    <row r="23" spans="1:7" ht="19.5">
      <c r="A23" s="1">
        <v>15</v>
      </c>
      <c r="B23" s="1"/>
      <c r="C23" s="1" t="s">
        <v>99</v>
      </c>
      <c r="D23" s="1"/>
      <c r="E23" s="1" t="s">
        <v>68</v>
      </c>
      <c r="F23" s="1"/>
      <c r="G23" s="1" t="s">
        <v>100</v>
      </c>
    </row>
    <row r="24" spans="1:7" ht="19.5">
      <c r="A24" s="1">
        <v>16</v>
      </c>
      <c r="B24" s="1"/>
      <c r="C24" s="1" t="s">
        <v>101</v>
      </c>
      <c r="D24" s="1"/>
      <c r="E24" s="1" t="s">
        <v>102</v>
      </c>
      <c r="F24" s="1"/>
      <c r="G24" s="1" t="s">
        <v>103</v>
      </c>
    </row>
    <row r="25" spans="1:7" ht="19.5">
      <c r="A25" s="1">
        <v>17</v>
      </c>
      <c r="B25" s="1"/>
      <c r="C25" s="1" t="s">
        <v>104</v>
      </c>
      <c r="D25" s="1"/>
      <c r="E25" s="1" t="s">
        <v>105</v>
      </c>
      <c r="F25" s="1"/>
      <c r="G25" s="1" t="s">
        <v>77</v>
      </c>
    </row>
    <row r="26" spans="1:7" ht="19.5">
      <c r="A26" s="1">
        <v>18</v>
      </c>
      <c r="B26" s="1"/>
      <c r="C26" s="1" t="s">
        <v>106</v>
      </c>
      <c r="D26" s="1"/>
      <c r="E26" s="1" t="s">
        <v>107</v>
      </c>
      <c r="F26" s="1"/>
      <c r="G26" s="1" t="s">
        <v>77</v>
      </c>
    </row>
    <row r="27" spans="1:7" ht="19.5">
      <c r="A27" s="1">
        <v>19</v>
      </c>
      <c r="B27" s="1"/>
      <c r="C27" s="1" t="s">
        <v>108</v>
      </c>
      <c r="D27" s="1"/>
      <c r="E27" s="1" t="s">
        <v>109</v>
      </c>
      <c r="F27" s="1"/>
      <c r="G27" s="1" t="s">
        <v>77</v>
      </c>
    </row>
    <row r="28" spans="1:7" ht="19.5">
      <c r="A28" s="1">
        <v>20</v>
      </c>
      <c r="B28" s="1"/>
      <c r="C28" s="1" t="s">
        <v>110</v>
      </c>
      <c r="D28" s="1"/>
      <c r="E28" s="1" t="s">
        <v>111</v>
      </c>
      <c r="F28" s="1"/>
      <c r="G28" s="1" t="s">
        <v>112</v>
      </c>
    </row>
    <row r="29" spans="1:7" ht="19.5">
      <c r="A29" s="1">
        <v>21</v>
      </c>
      <c r="B29" s="1"/>
      <c r="C29" s="1" t="s">
        <v>113</v>
      </c>
      <c r="D29" s="1"/>
      <c r="E29" s="1" t="s">
        <v>114</v>
      </c>
      <c r="F29" s="1"/>
      <c r="G29" s="1" t="s">
        <v>115</v>
      </c>
    </row>
    <row r="30" spans="1:7" ht="19.5">
      <c r="A30" s="1"/>
      <c r="B30" s="1"/>
      <c r="C30" s="1"/>
      <c r="D30" s="1"/>
      <c r="E30" s="1"/>
      <c r="F30" s="1"/>
      <c r="G30" s="1"/>
    </row>
    <row r="31" spans="1:7" ht="19.5">
      <c r="A31" s="1" t="s">
        <v>116</v>
      </c>
      <c r="B31" s="1"/>
      <c r="C31" s="1" t="s">
        <v>117</v>
      </c>
      <c r="D31" s="1"/>
      <c r="E31" s="1" t="s">
        <v>118</v>
      </c>
      <c r="F31" s="1"/>
      <c r="G31" s="1"/>
    </row>
    <row r="32" spans="1:7" ht="19.5">
      <c r="A32" s="1">
        <v>2</v>
      </c>
      <c r="B32" s="1"/>
      <c r="C32" s="1" t="s">
        <v>72</v>
      </c>
      <c r="D32" s="1"/>
      <c r="E32" s="1" t="s">
        <v>119</v>
      </c>
      <c r="F32" s="1"/>
      <c r="G32" s="1"/>
    </row>
    <row r="33" spans="1:7" ht="19.5">
      <c r="A33" s="1">
        <v>1</v>
      </c>
      <c r="B33" s="1"/>
      <c r="C33" s="1" t="s">
        <v>84</v>
      </c>
      <c r="D33" s="1"/>
      <c r="E33" s="2">
        <v>3</v>
      </c>
      <c r="F33" s="1"/>
      <c r="G33" s="1"/>
    </row>
    <row r="34" spans="1:7" ht="19.5">
      <c r="A34" s="1">
        <v>1</v>
      </c>
      <c r="B34" s="1"/>
      <c r="C34" s="1" t="s">
        <v>120</v>
      </c>
      <c r="D34" s="1"/>
      <c r="E34" s="2">
        <v>8</v>
      </c>
      <c r="F34" s="1"/>
      <c r="G34" s="1"/>
    </row>
    <row r="35" spans="1:7" ht="19.5">
      <c r="A35" s="1"/>
      <c r="B35" s="1"/>
      <c r="C35" s="1"/>
      <c r="D35" s="1"/>
      <c r="E35" s="1"/>
      <c r="F35" s="1"/>
      <c r="G35" s="1"/>
    </row>
    <row r="36" spans="1:7" ht="19.5">
      <c r="A36" s="1"/>
      <c r="B36" s="1"/>
      <c r="C36" s="1"/>
      <c r="D36" s="1"/>
      <c r="E36" s="1"/>
      <c r="F36" s="1"/>
      <c r="G36" s="1"/>
    </row>
    <row r="37" spans="1:7" ht="19.5">
      <c r="A37" s="1"/>
      <c r="B37" s="1"/>
      <c r="C37" s="1"/>
      <c r="D37" s="1"/>
      <c r="E37" s="1"/>
      <c r="F37" s="1"/>
      <c r="G37" s="1"/>
    </row>
    <row r="38" spans="1:7" ht="19.5">
      <c r="A38" s="1"/>
      <c r="B38" s="1"/>
      <c r="C38" s="1"/>
      <c r="D38" s="1"/>
      <c r="E38" s="1"/>
      <c r="F38" s="1"/>
      <c r="G38" s="1"/>
    </row>
    <row r="39" spans="1:7" ht="19.5">
      <c r="A39" s="1"/>
      <c r="B39" s="1"/>
      <c r="C39" s="1"/>
      <c r="D39" s="1"/>
      <c r="E39" s="1"/>
      <c r="F39" s="1"/>
      <c r="G39" s="1"/>
    </row>
    <row r="40" spans="1:7" ht="19.5">
      <c r="A40" s="1"/>
      <c r="B40" s="1"/>
      <c r="C40" s="1"/>
      <c r="D40" s="1"/>
      <c r="E40" s="1"/>
      <c r="F40" s="1"/>
      <c r="G40" s="1"/>
    </row>
    <row r="41" spans="1:7" ht="19.5">
      <c r="A41" s="1"/>
      <c r="B41" s="1"/>
      <c r="C41" s="1"/>
      <c r="D41" s="1"/>
      <c r="E41" s="1"/>
      <c r="F41" s="1"/>
      <c r="G41" s="1"/>
    </row>
    <row r="42" spans="1:7" ht="19.5">
      <c r="A42" s="1"/>
      <c r="B42" s="1"/>
      <c r="C42" s="1"/>
      <c r="D42" s="1"/>
      <c r="E42" s="1"/>
      <c r="F42" s="1"/>
      <c r="G42" s="1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7"/>
  <sheetViews>
    <sheetView tabSelected="1" zoomScale="67" zoomScaleNormal="67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2.57421875" defaultRowHeight="12.75"/>
  <cols>
    <col min="1" max="1" width="2.28125" style="9" customWidth="1"/>
    <col min="2" max="2" width="25.421875" style="9" customWidth="1"/>
    <col min="3" max="3" width="5.8515625" style="9" bestFit="1" customWidth="1"/>
    <col min="4" max="5" width="4.57421875" style="9" bestFit="1" customWidth="1"/>
    <col min="6" max="6" width="5.8515625" style="9" bestFit="1" customWidth="1"/>
    <col min="7" max="9" width="4.57421875" style="9" bestFit="1" customWidth="1"/>
    <col min="10" max="10" width="5.8515625" style="9" bestFit="1" customWidth="1"/>
    <col min="11" max="11" width="4.57421875" style="9" bestFit="1" customWidth="1"/>
    <col min="12" max="12" width="2.28125" style="9" customWidth="1"/>
    <col min="13" max="13" width="7.140625" style="9" bestFit="1" customWidth="1"/>
    <col min="14" max="14" width="2.28125" style="9" customWidth="1"/>
    <col min="15" max="15" width="4.57421875" style="9" bestFit="1" customWidth="1"/>
    <col min="16" max="16" width="5.8515625" style="9" bestFit="1" customWidth="1"/>
    <col min="17" max="23" width="4.57421875" style="9" bestFit="1" customWidth="1"/>
    <col min="24" max="24" width="2.28125" style="9" customWidth="1"/>
    <col min="25" max="25" width="5.7109375" style="9" bestFit="1" customWidth="1"/>
    <col min="26" max="26" width="2.28125" style="9" customWidth="1"/>
    <col min="27" max="27" width="8.421875" style="9" bestFit="1" customWidth="1"/>
    <col min="28" max="28" width="2.28125" style="9" customWidth="1"/>
    <col min="29" max="29" width="7.421875" style="9" bestFit="1" customWidth="1"/>
    <col min="30" max="30" width="2.28125" style="9" customWidth="1"/>
    <col min="31" max="31" width="5.7109375" style="9" bestFit="1" customWidth="1"/>
    <col min="32" max="32" width="2.28125" style="9" customWidth="1"/>
    <col min="33" max="33" width="8.00390625" style="9" bestFit="1" customWidth="1"/>
    <col min="34" max="34" width="2.28125" style="9" customWidth="1"/>
    <col min="35" max="35" width="7.8515625" style="9" bestFit="1" customWidth="1"/>
    <col min="36" max="36" width="2.28125" style="9" customWidth="1"/>
    <col min="37" max="37" width="5.7109375" style="9" bestFit="1" customWidth="1"/>
    <col min="38" max="38" width="2.28125" style="9" customWidth="1"/>
    <col min="39" max="43" width="12.57421875" style="9" customWidth="1"/>
    <col min="44" max="44" width="3.57421875" style="9" customWidth="1"/>
    <col min="45" max="45" width="34.421875" style="9" customWidth="1"/>
    <col min="46" max="46" width="3.57421875" style="9" customWidth="1"/>
    <col min="47" max="47" width="26.7109375" style="9" customWidth="1"/>
    <col min="48" max="48" width="3.57421875" style="9" customWidth="1"/>
    <col min="49" max="49" width="20.28125" style="9" customWidth="1"/>
    <col min="50" max="16384" width="12.57421875" style="9" customWidth="1"/>
  </cols>
  <sheetData>
    <row r="1" spans="1:38" ht="6.75" customHeight="1">
      <c r="A1" s="23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6"/>
      <c r="Y1" s="25"/>
      <c r="Z1" s="26"/>
      <c r="AA1" s="25"/>
      <c r="AB1" s="26"/>
      <c r="AC1" s="25"/>
      <c r="AD1" s="26"/>
      <c r="AE1" s="25"/>
      <c r="AF1" s="26"/>
      <c r="AG1" s="25"/>
      <c r="AH1" s="26"/>
      <c r="AI1" s="25"/>
      <c r="AJ1" s="25"/>
      <c r="AK1" s="25"/>
      <c r="AL1" s="27"/>
    </row>
    <row r="2" spans="1:38" ht="12.75">
      <c r="A2" s="28"/>
      <c r="B2" s="10" t="s">
        <v>0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29"/>
      <c r="M2" s="11" t="s">
        <v>1</v>
      </c>
      <c r="N2" s="29"/>
      <c r="O2" s="11">
        <v>10</v>
      </c>
      <c r="P2" s="11">
        <v>11</v>
      </c>
      <c r="Q2" s="11">
        <v>12</v>
      </c>
      <c r="R2" s="11">
        <v>13</v>
      </c>
      <c r="S2" s="11">
        <v>14</v>
      </c>
      <c r="T2" s="11">
        <v>15</v>
      </c>
      <c r="U2" s="11">
        <v>16</v>
      </c>
      <c r="V2" s="11">
        <v>17</v>
      </c>
      <c r="W2" s="11">
        <v>18</v>
      </c>
      <c r="X2" s="29"/>
      <c r="Y2" s="11" t="s">
        <v>2</v>
      </c>
      <c r="Z2" s="29"/>
      <c r="AA2" s="11" t="s">
        <v>3</v>
      </c>
      <c r="AB2" s="29"/>
      <c r="AC2" s="12" t="s">
        <v>4</v>
      </c>
      <c r="AD2" s="29"/>
      <c r="AE2" s="12" t="s">
        <v>5</v>
      </c>
      <c r="AF2" s="29"/>
      <c r="AG2" s="12" t="s">
        <v>6</v>
      </c>
      <c r="AH2" s="29"/>
      <c r="AI2" s="12" t="s">
        <v>7</v>
      </c>
      <c r="AJ2" s="29"/>
      <c r="AK2" s="13" t="s">
        <v>8</v>
      </c>
      <c r="AL2" s="30"/>
    </row>
    <row r="3" spans="1:38" ht="12.75">
      <c r="A3" s="28"/>
      <c r="B3" s="10" t="s">
        <v>9</v>
      </c>
      <c r="C3" s="11">
        <v>511</v>
      </c>
      <c r="D3" s="11">
        <v>307</v>
      </c>
      <c r="E3" s="11">
        <v>155</v>
      </c>
      <c r="F3" s="11">
        <v>342</v>
      </c>
      <c r="G3" s="11">
        <v>456</v>
      </c>
      <c r="H3" s="11">
        <v>138</v>
      </c>
      <c r="I3" s="11">
        <v>401</v>
      </c>
      <c r="J3" s="11">
        <v>370</v>
      </c>
      <c r="K3" s="11">
        <v>362</v>
      </c>
      <c r="L3" s="29"/>
      <c r="M3" s="11">
        <f>SUM(C3:K3)</f>
        <v>3042</v>
      </c>
      <c r="N3" s="29"/>
      <c r="O3" s="11">
        <v>341</v>
      </c>
      <c r="P3" s="11">
        <v>517</v>
      </c>
      <c r="Q3" s="11">
        <v>334</v>
      </c>
      <c r="R3" s="11">
        <v>141</v>
      </c>
      <c r="S3" s="11">
        <v>487</v>
      </c>
      <c r="T3" s="11">
        <v>334</v>
      </c>
      <c r="U3" s="11">
        <v>152</v>
      </c>
      <c r="V3" s="11">
        <v>337</v>
      </c>
      <c r="W3" s="11">
        <v>361</v>
      </c>
      <c r="X3" s="29"/>
      <c r="Y3" s="11">
        <f>SUM(O3:W3)</f>
        <v>3004</v>
      </c>
      <c r="Z3" s="29"/>
      <c r="AA3" s="11">
        <f>M3+Y3</f>
        <v>6046</v>
      </c>
      <c r="AB3" s="29"/>
      <c r="AC3" s="14"/>
      <c r="AD3" s="29"/>
      <c r="AE3" s="14"/>
      <c r="AF3" s="29"/>
      <c r="AG3" s="14"/>
      <c r="AH3" s="29"/>
      <c r="AI3" s="14" t="s">
        <v>10</v>
      </c>
      <c r="AJ3" s="29"/>
      <c r="AK3" s="14"/>
      <c r="AL3" s="30"/>
    </row>
    <row r="4" spans="1:38" ht="12.75">
      <c r="A4" s="28"/>
      <c r="B4" s="10" t="s">
        <v>11</v>
      </c>
      <c r="C4" s="11">
        <v>5</v>
      </c>
      <c r="D4" s="11">
        <v>4</v>
      </c>
      <c r="E4" s="11">
        <v>3</v>
      </c>
      <c r="F4" s="11">
        <v>4</v>
      </c>
      <c r="G4" s="11">
        <v>5</v>
      </c>
      <c r="H4" s="11">
        <v>3</v>
      </c>
      <c r="I4" s="11">
        <v>4</v>
      </c>
      <c r="J4" s="11">
        <v>4</v>
      </c>
      <c r="K4" s="11">
        <v>4</v>
      </c>
      <c r="L4" s="29"/>
      <c r="M4" s="12">
        <f>SUM(C4:K4)</f>
        <v>36</v>
      </c>
      <c r="N4" s="29"/>
      <c r="O4" s="11">
        <v>4</v>
      </c>
      <c r="P4" s="11">
        <v>5</v>
      </c>
      <c r="Q4" s="11">
        <v>4</v>
      </c>
      <c r="R4" s="11">
        <v>3</v>
      </c>
      <c r="S4" s="11">
        <v>5</v>
      </c>
      <c r="T4" s="11">
        <v>4</v>
      </c>
      <c r="U4" s="11">
        <v>3</v>
      </c>
      <c r="V4" s="11">
        <v>4</v>
      </c>
      <c r="W4" s="12">
        <v>4</v>
      </c>
      <c r="X4" s="29"/>
      <c r="Y4" s="12">
        <f>SUM(O4:W4)</f>
        <v>36</v>
      </c>
      <c r="Z4" s="29"/>
      <c r="AA4" s="12">
        <f>M4+Y4</f>
        <v>72</v>
      </c>
      <c r="AB4" s="29"/>
      <c r="AC4" s="14"/>
      <c r="AD4" s="29"/>
      <c r="AE4" s="14"/>
      <c r="AF4" s="29"/>
      <c r="AG4" s="14"/>
      <c r="AH4" s="29"/>
      <c r="AI4" s="14" t="s">
        <v>12</v>
      </c>
      <c r="AJ4" s="29"/>
      <c r="AK4" s="14"/>
      <c r="AL4" s="30"/>
    </row>
    <row r="5" spans="1:38" ht="12.75">
      <c r="A5" s="28"/>
      <c r="B5" s="10" t="s">
        <v>13</v>
      </c>
      <c r="C5" s="11">
        <v>2</v>
      </c>
      <c r="D5" s="11">
        <v>6</v>
      </c>
      <c r="E5" s="11">
        <v>12</v>
      </c>
      <c r="F5" s="11">
        <v>4</v>
      </c>
      <c r="G5" s="11">
        <v>8</v>
      </c>
      <c r="H5" s="11">
        <v>18</v>
      </c>
      <c r="I5" s="11">
        <v>16</v>
      </c>
      <c r="J5" s="11">
        <v>10</v>
      </c>
      <c r="K5" s="12">
        <v>14</v>
      </c>
      <c r="L5" s="29"/>
      <c r="M5" s="40"/>
      <c r="N5" s="39"/>
      <c r="O5" s="11">
        <v>5</v>
      </c>
      <c r="P5" s="11">
        <v>1</v>
      </c>
      <c r="Q5" s="11">
        <v>3</v>
      </c>
      <c r="R5" s="11">
        <v>17</v>
      </c>
      <c r="S5" s="11">
        <v>7</v>
      </c>
      <c r="T5" s="11">
        <v>11</v>
      </c>
      <c r="U5" s="11">
        <v>15</v>
      </c>
      <c r="V5" s="42">
        <v>13</v>
      </c>
      <c r="W5" s="40">
        <v>9</v>
      </c>
      <c r="X5" s="39"/>
      <c r="Y5" s="40"/>
      <c r="Z5" s="39"/>
      <c r="AA5" s="40"/>
      <c r="AB5" s="39"/>
      <c r="AC5" s="40"/>
      <c r="AD5" s="39"/>
      <c r="AE5" s="40"/>
      <c r="AF5" s="39"/>
      <c r="AG5" s="40"/>
      <c r="AH5" s="39"/>
      <c r="AI5" s="14"/>
      <c r="AJ5" s="29"/>
      <c r="AK5" s="40"/>
      <c r="AL5" s="41"/>
    </row>
    <row r="6" spans="1:38" ht="6.75" customHeight="1" thickBot="1">
      <c r="A6" s="32"/>
      <c r="B6" s="33"/>
      <c r="C6" s="34"/>
      <c r="D6" s="34"/>
      <c r="E6" s="34"/>
      <c r="F6" s="34"/>
      <c r="G6" s="34"/>
      <c r="H6" s="34"/>
      <c r="I6" s="34"/>
      <c r="J6" s="34"/>
      <c r="K6" s="34"/>
      <c r="L6" s="43"/>
      <c r="M6" s="34"/>
      <c r="N6" s="35"/>
      <c r="O6" s="34"/>
      <c r="P6" s="34"/>
      <c r="Q6" s="34"/>
      <c r="R6" s="34"/>
      <c r="S6" s="34"/>
      <c r="T6" s="34"/>
      <c r="U6" s="34"/>
      <c r="V6" s="34"/>
      <c r="W6" s="34"/>
      <c r="X6" s="35"/>
      <c r="Y6" s="34"/>
      <c r="Z6" s="35"/>
      <c r="AA6" s="34"/>
      <c r="AB6" s="35"/>
      <c r="AC6" s="34"/>
      <c r="AD6" s="35"/>
      <c r="AE6" s="34"/>
      <c r="AF6" s="35"/>
      <c r="AG6" s="34"/>
      <c r="AH6" s="35"/>
      <c r="AI6" s="34"/>
      <c r="AJ6" s="43"/>
      <c r="AK6" s="34"/>
      <c r="AL6" s="36"/>
    </row>
    <row r="7" spans="1:38" ht="15" customHeight="1">
      <c r="A7" s="28"/>
      <c r="B7" s="10" t="s">
        <v>14</v>
      </c>
      <c r="C7" s="11">
        <v>5</v>
      </c>
      <c r="D7" s="11">
        <v>6</v>
      </c>
      <c r="E7" s="11">
        <v>4</v>
      </c>
      <c r="F7" s="11">
        <v>7</v>
      </c>
      <c r="G7" s="11">
        <v>4</v>
      </c>
      <c r="H7" s="11">
        <v>4</v>
      </c>
      <c r="I7" s="11">
        <v>6</v>
      </c>
      <c r="J7" s="11">
        <v>8</v>
      </c>
      <c r="K7" s="15">
        <v>5</v>
      </c>
      <c r="L7" s="29"/>
      <c r="M7" s="11">
        <f>SUM(C7:K7)</f>
        <v>49</v>
      </c>
      <c r="N7" s="29"/>
      <c r="O7" s="11">
        <v>7</v>
      </c>
      <c r="P7" s="11">
        <v>6</v>
      </c>
      <c r="Q7" s="11">
        <v>5</v>
      </c>
      <c r="R7" s="11">
        <v>6</v>
      </c>
      <c r="S7" s="11">
        <v>7</v>
      </c>
      <c r="T7" s="11">
        <v>5</v>
      </c>
      <c r="U7" s="11">
        <v>4</v>
      </c>
      <c r="V7" s="11">
        <v>5</v>
      </c>
      <c r="W7" s="11">
        <v>4</v>
      </c>
      <c r="X7" s="29"/>
      <c r="Y7" s="11">
        <f>SUM(O7:W7)</f>
        <v>49</v>
      </c>
      <c r="Z7" s="29"/>
      <c r="AA7" s="11">
        <f>M7+Y7</f>
        <v>98</v>
      </c>
      <c r="AB7" s="29"/>
      <c r="AC7" s="11">
        <v>20</v>
      </c>
      <c r="AD7" s="29"/>
      <c r="AE7" s="11">
        <f>AA7-AC7</f>
        <v>78</v>
      </c>
      <c r="AF7" s="29"/>
      <c r="AG7" s="11">
        <v>44</v>
      </c>
      <c r="AH7" s="29"/>
      <c r="AI7" s="15"/>
      <c r="AJ7" s="29"/>
      <c r="AK7" s="11">
        <f>AA7-AI7</f>
        <v>98</v>
      </c>
      <c r="AL7" s="30"/>
    </row>
    <row r="8" spans="1:38" ht="15" customHeight="1">
      <c r="A8" s="28"/>
      <c r="B8" s="10" t="s">
        <v>15</v>
      </c>
      <c r="C8" s="11">
        <v>10</v>
      </c>
      <c r="D8" s="11">
        <v>10</v>
      </c>
      <c r="E8" s="11">
        <v>8</v>
      </c>
      <c r="F8" s="11">
        <v>7</v>
      </c>
      <c r="G8" s="11">
        <v>8</v>
      </c>
      <c r="H8" s="11">
        <v>7</v>
      </c>
      <c r="I8" s="11">
        <v>6</v>
      </c>
      <c r="J8" s="11">
        <v>10</v>
      </c>
      <c r="K8" s="11">
        <v>8</v>
      </c>
      <c r="L8" s="29"/>
      <c r="M8" s="11">
        <f>SUM(C8:K8)</f>
        <v>74</v>
      </c>
      <c r="N8" s="29"/>
      <c r="O8" s="11">
        <v>6</v>
      </c>
      <c r="P8" s="11">
        <v>8</v>
      </c>
      <c r="Q8" s="11">
        <v>9</v>
      </c>
      <c r="R8" s="11">
        <v>4</v>
      </c>
      <c r="S8" s="11">
        <v>8</v>
      </c>
      <c r="T8" s="11">
        <v>7</v>
      </c>
      <c r="U8" s="11">
        <v>7</v>
      </c>
      <c r="V8" s="11">
        <v>5</v>
      </c>
      <c r="W8" s="11">
        <v>6</v>
      </c>
      <c r="X8" s="29"/>
      <c r="Y8" s="11">
        <f>SUM(O8:W8)</f>
        <v>60</v>
      </c>
      <c r="Z8" s="29"/>
      <c r="AA8" s="11">
        <f>M8+Y8</f>
        <v>134</v>
      </c>
      <c r="AB8" s="29"/>
      <c r="AC8" s="11">
        <v>59</v>
      </c>
      <c r="AD8" s="29"/>
      <c r="AE8" s="11">
        <f>AA8-AC8</f>
        <v>75</v>
      </c>
      <c r="AF8" s="29"/>
      <c r="AG8" s="11">
        <v>39</v>
      </c>
      <c r="AH8" s="29"/>
      <c r="AI8" s="11"/>
      <c r="AJ8" s="29"/>
      <c r="AK8" s="11">
        <f>AA8-AI8</f>
        <v>134</v>
      </c>
      <c r="AL8" s="30"/>
    </row>
    <row r="9" spans="1:38" ht="15" customHeight="1">
      <c r="A9" s="28"/>
      <c r="B9" s="10" t="s">
        <v>16</v>
      </c>
      <c r="C9" s="11">
        <v>8</v>
      </c>
      <c r="D9" s="11">
        <v>7</v>
      </c>
      <c r="E9" s="11">
        <v>3</v>
      </c>
      <c r="F9" s="11">
        <v>4</v>
      </c>
      <c r="G9" s="11">
        <v>6</v>
      </c>
      <c r="H9" s="11">
        <v>4</v>
      </c>
      <c r="I9" s="11">
        <v>5</v>
      </c>
      <c r="J9" s="11">
        <v>6</v>
      </c>
      <c r="K9" s="11">
        <v>4</v>
      </c>
      <c r="L9" s="29"/>
      <c r="M9" s="11">
        <f>SUM(C9:K9)</f>
        <v>47</v>
      </c>
      <c r="N9" s="29"/>
      <c r="O9" s="11">
        <v>5</v>
      </c>
      <c r="P9" s="11">
        <v>6</v>
      </c>
      <c r="Q9" s="11">
        <v>4</v>
      </c>
      <c r="R9" s="11">
        <v>4</v>
      </c>
      <c r="S9" s="11">
        <v>6</v>
      </c>
      <c r="T9" s="11">
        <v>5</v>
      </c>
      <c r="U9" s="11">
        <v>2</v>
      </c>
      <c r="V9" s="11">
        <v>5</v>
      </c>
      <c r="W9" s="11">
        <v>4</v>
      </c>
      <c r="X9" s="29"/>
      <c r="Y9" s="11">
        <f>SUM(O9:W9)</f>
        <v>41</v>
      </c>
      <c r="Z9" s="29"/>
      <c r="AA9" s="11">
        <f>M9+Y9</f>
        <v>88</v>
      </c>
      <c r="AB9" s="29"/>
      <c r="AC9" s="11">
        <v>13</v>
      </c>
      <c r="AD9" s="29"/>
      <c r="AE9" s="11">
        <f>AA9-AC9</f>
        <v>75</v>
      </c>
      <c r="AF9" s="29"/>
      <c r="AG9" s="11">
        <v>33</v>
      </c>
      <c r="AH9" s="29"/>
      <c r="AI9" s="11"/>
      <c r="AJ9" s="29"/>
      <c r="AK9" s="11">
        <f>AA9-AI9</f>
        <v>88</v>
      </c>
      <c r="AL9" s="30"/>
    </row>
    <row r="10" spans="1:38" ht="15" customHeight="1">
      <c r="A10" s="28"/>
      <c r="B10" s="10" t="s">
        <v>17</v>
      </c>
      <c r="C10" s="11">
        <v>6</v>
      </c>
      <c r="D10" s="11">
        <v>3</v>
      </c>
      <c r="E10" s="11">
        <v>3</v>
      </c>
      <c r="F10" s="11">
        <v>6</v>
      </c>
      <c r="G10" s="11">
        <v>5</v>
      </c>
      <c r="H10" s="11">
        <v>4</v>
      </c>
      <c r="I10" s="11">
        <v>7</v>
      </c>
      <c r="J10" s="11">
        <v>9</v>
      </c>
      <c r="K10" s="11">
        <v>5</v>
      </c>
      <c r="L10" s="29"/>
      <c r="M10" s="11">
        <f>SUM(C10:K10)</f>
        <v>48</v>
      </c>
      <c r="N10" s="29"/>
      <c r="O10" s="11">
        <v>6</v>
      </c>
      <c r="P10" s="11">
        <v>5</v>
      </c>
      <c r="Q10" s="11">
        <v>4</v>
      </c>
      <c r="R10" s="11">
        <v>4</v>
      </c>
      <c r="S10" s="11">
        <v>5</v>
      </c>
      <c r="T10" s="11">
        <v>7</v>
      </c>
      <c r="U10" s="11">
        <v>4</v>
      </c>
      <c r="V10" s="11">
        <v>6</v>
      </c>
      <c r="W10" s="11">
        <v>6</v>
      </c>
      <c r="X10" s="29"/>
      <c r="Y10" s="11">
        <f>SUM(O10:W10)</f>
        <v>47</v>
      </c>
      <c r="Z10" s="29"/>
      <c r="AA10" s="11">
        <f>M10+Y10</f>
        <v>95</v>
      </c>
      <c r="AB10" s="29"/>
      <c r="AC10" s="11">
        <v>18.5</v>
      </c>
      <c r="AD10" s="29"/>
      <c r="AE10" s="11">
        <f>AA10-AC10</f>
        <v>76.5</v>
      </c>
      <c r="AF10" s="29"/>
      <c r="AG10" s="11">
        <v>34</v>
      </c>
      <c r="AH10" s="29"/>
      <c r="AI10" s="11"/>
      <c r="AJ10" s="29"/>
      <c r="AK10" s="11">
        <f>AA10-AI10</f>
        <v>95</v>
      </c>
      <c r="AL10" s="30"/>
    </row>
    <row r="11" spans="1:38" ht="6.75" customHeight="1">
      <c r="A11" s="31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1"/>
      <c r="M11" s="38"/>
      <c r="N11" s="29"/>
      <c r="O11" s="38"/>
      <c r="P11" s="38"/>
      <c r="Q11" s="38"/>
      <c r="R11" s="38"/>
      <c r="S11" s="38"/>
      <c r="T11" s="38"/>
      <c r="U11" s="38"/>
      <c r="V11" s="38"/>
      <c r="W11" s="38"/>
      <c r="X11" s="29"/>
      <c r="Y11" s="38"/>
      <c r="Z11" s="29"/>
      <c r="AA11" s="38"/>
      <c r="AB11" s="29"/>
      <c r="AC11" s="38"/>
      <c r="AD11" s="29"/>
      <c r="AE11" s="38"/>
      <c r="AF11" s="29"/>
      <c r="AG11" s="38"/>
      <c r="AH11" s="29"/>
      <c r="AI11" s="38"/>
      <c r="AJ11" s="31"/>
      <c r="AK11" s="38" t="s">
        <v>18</v>
      </c>
      <c r="AL11" s="30"/>
    </row>
    <row r="12" spans="1:38" ht="15" customHeight="1">
      <c r="A12" s="28"/>
      <c r="B12" s="10" t="s">
        <v>19</v>
      </c>
      <c r="C12" s="11">
        <v>6</v>
      </c>
      <c r="D12" s="11">
        <v>5</v>
      </c>
      <c r="E12" s="11">
        <v>7</v>
      </c>
      <c r="F12" s="11">
        <v>6</v>
      </c>
      <c r="G12" s="11">
        <v>5</v>
      </c>
      <c r="H12" s="11">
        <v>4</v>
      </c>
      <c r="I12" s="11">
        <v>6</v>
      </c>
      <c r="J12" s="11">
        <v>6</v>
      </c>
      <c r="K12" s="11">
        <v>6</v>
      </c>
      <c r="L12" s="29"/>
      <c r="M12" s="11">
        <f>SUM(C12:K12)</f>
        <v>51</v>
      </c>
      <c r="N12" s="29"/>
      <c r="O12" s="11">
        <v>6</v>
      </c>
      <c r="P12" s="11">
        <v>9</v>
      </c>
      <c r="Q12" s="11">
        <v>6</v>
      </c>
      <c r="R12" s="11">
        <v>3</v>
      </c>
      <c r="S12" s="11">
        <v>5</v>
      </c>
      <c r="T12" s="11">
        <v>5</v>
      </c>
      <c r="U12" s="11">
        <v>3</v>
      </c>
      <c r="V12" s="11">
        <v>4</v>
      </c>
      <c r="W12" s="11">
        <v>6</v>
      </c>
      <c r="X12" s="29"/>
      <c r="Y12" s="11">
        <f>SUM(O12:W12)</f>
        <v>47</v>
      </c>
      <c r="Z12" s="29"/>
      <c r="AA12" s="11">
        <f>M12+Y12</f>
        <v>98</v>
      </c>
      <c r="AB12" s="29"/>
      <c r="AC12" s="11">
        <v>20</v>
      </c>
      <c r="AD12" s="29"/>
      <c r="AE12" s="11">
        <f>AA12-AC12</f>
        <v>78</v>
      </c>
      <c r="AF12" s="29"/>
      <c r="AG12" s="11">
        <v>39</v>
      </c>
      <c r="AH12" s="29"/>
      <c r="AI12" s="11"/>
      <c r="AJ12" s="29"/>
      <c r="AK12" s="11">
        <f>AA12-AI12</f>
        <v>98</v>
      </c>
      <c r="AL12" s="30"/>
    </row>
    <row r="13" spans="1:38" ht="15" customHeight="1">
      <c r="A13" s="28"/>
      <c r="B13" s="10" t="s">
        <v>20</v>
      </c>
      <c r="C13" s="11">
        <v>6</v>
      </c>
      <c r="D13" s="11">
        <v>5</v>
      </c>
      <c r="E13" s="11">
        <v>4</v>
      </c>
      <c r="F13" s="11">
        <v>6</v>
      </c>
      <c r="G13" s="11">
        <v>5</v>
      </c>
      <c r="H13" s="11">
        <v>4</v>
      </c>
      <c r="I13" s="11">
        <v>7</v>
      </c>
      <c r="J13" s="11">
        <v>8</v>
      </c>
      <c r="K13" s="11">
        <v>4</v>
      </c>
      <c r="L13" s="29"/>
      <c r="M13" s="11">
        <f>SUM(C13:K13)</f>
        <v>49</v>
      </c>
      <c r="N13" s="29"/>
      <c r="O13" s="11">
        <v>7</v>
      </c>
      <c r="P13" s="11">
        <v>5</v>
      </c>
      <c r="Q13" s="11">
        <v>5</v>
      </c>
      <c r="R13" s="11">
        <v>3</v>
      </c>
      <c r="S13" s="11">
        <v>7</v>
      </c>
      <c r="T13" s="11">
        <v>4</v>
      </c>
      <c r="U13" s="11">
        <v>4</v>
      </c>
      <c r="V13" s="11">
        <v>5</v>
      </c>
      <c r="W13" s="11">
        <v>4</v>
      </c>
      <c r="X13" s="29"/>
      <c r="Y13" s="11">
        <f>SUM(O13:W13)</f>
        <v>44</v>
      </c>
      <c r="Z13" s="29"/>
      <c r="AA13" s="11">
        <f>M13+Y13</f>
        <v>93</v>
      </c>
      <c r="AB13" s="29"/>
      <c r="AC13" s="11">
        <v>16.5</v>
      </c>
      <c r="AD13" s="29"/>
      <c r="AE13" s="11">
        <f>AA13-AC13</f>
        <v>76.5</v>
      </c>
      <c r="AF13" s="29"/>
      <c r="AG13" s="11">
        <v>39</v>
      </c>
      <c r="AH13" s="29"/>
      <c r="AI13" s="11"/>
      <c r="AJ13" s="29"/>
      <c r="AK13" s="11">
        <f>AA13-AI13</f>
        <v>93</v>
      </c>
      <c r="AL13" s="30"/>
    </row>
    <row r="14" spans="1:38" ht="15" customHeight="1">
      <c r="A14" s="28"/>
      <c r="B14" s="10" t="s">
        <v>21</v>
      </c>
      <c r="C14" s="11">
        <v>7</v>
      </c>
      <c r="D14" s="11">
        <v>6</v>
      </c>
      <c r="E14" s="11">
        <v>4</v>
      </c>
      <c r="F14" s="11">
        <v>9</v>
      </c>
      <c r="G14" s="11">
        <v>7</v>
      </c>
      <c r="H14" s="11">
        <v>4</v>
      </c>
      <c r="I14" s="11">
        <v>6</v>
      </c>
      <c r="J14" s="11">
        <v>8</v>
      </c>
      <c r="K14" s="11">
        <v>7</v>
      </c>
      <c r="L14" s="29"/>
      <c r="M14" s="11">
        <f>SUM(C14:K14)</f>
        <v>58</v>
      </c>
      <c r="N14" s="29"/>
      <c r="O14" s="11">
        <v>6</v>
      </c>
      <c r="P14" s="11">
        <v>8</v>
      </c>
      <c r="Q14" s="11">
        <v>7</v>
      </c>
      <c r="R14" s="11">
        <v>5</v>
      </c>
      <c r="S14" s="11">
        <v>6</v>
      </c>
      <c r="T14" s="11">
        <v>6</v>
      </c>
      <c r="U14" s="11">
        <v>4</v>
      </c>
      <c r="V14" s="11">
        <v>7</v>
      </c>
      <c r="W14" s="11">
        <v>4</v>
      </c>
      <c r="X14" s="29"/>
      <c r="Y14" s="11">
        <f>SUM(O14:W14)</f>
        <v>53</v>
      </c>
      <c r="Z14" s="29"/>
      <c r="AA14" s="11">
        <f>M14+Y14</f>
        <v>111</v>
      </c>
      <c r="AB14" s="29"/>
      <c r="AC14" s="11">
        <v>31</v>
      </c>
      <c r="AD14" s="29"/>
      <c r="AE14" s="11">
        <f>AA14-AC14</f>
        <v>80</v>
      </c>
      <c r="AF14" s="29"/>
      <c r="AG14" s="11">
        <v>46</v>
      </c>
      <c r="AH14" s="29"/>
      <c r="AI14" s="11"/>
      <c r="AJ14" s="29"/>
      <c r="AK14" s="11">
        <f>AA14-AI14</f>
        <v>111</v>
      </c>
      <c r="AL14" s="30"/>
    </row>
    <row r="15" spans="1:38" ht="15" customHeight="1">
      <c r="A15" s="28"/>
      <c r="B15" s="10" t="s">
        <v>22</v>
      </c>
      <c r="C15" s="11">
        <v>7</v>
      </c>
      <c r="D15" s="11">
        <v>5</v>
      </c>
      <c r="E15" s="11">
        <v>4</v>
      </c>
      <c r="F15" s="11">
        <v>5</v>
      </c>
      <c r="G15" s="11">
        <v>5</v>
      </c>
      <c r="H15" s="11">
        <v>4</v>
      </c>
      <c r="I15" s="11">
        <v>7</v>
      </c>
      <c r="J15" s="11">
        <v>6</v>
      </c>
      <c r="K15" s="11">
        <v>6</v>
      </c>
      <c r="L15" s="29"/>
      <c r="M15" s="11">
        <f>SUM(C15:K15)</f>
        <v>49</v>
      </c>
      <c r="N15" s="29"/>
      <c r="O15" s="11">
        <v>4</v>
      </c>
      <c r="P15" s="11">
        <v>7</v>
      </c>
      <c r="Q15" s="11">
        <v>5</v>
      </c>
      <c r="R15" s="11">
        <v>3</v>
      </c>
      <c r="S15" s="11">
        <v>7</v>
      </c>
      <c r="T15" s="11">
        <v>5</v>
      </c>
      <c r="U15" s="11">
        <v>4</v>
      </c>
      <c r="V15" s="11">
        <v>4</v>
      </c>
      <c r="W15" s="11">
        <v>5</v>
      </c>
      <c r="X15" s="29"/>
      <c r="Y15" s="11">
        <f>SUM(O15:W15)</f>
        <v>44</v>
      </c>
      <c r="Z15" s="29"/>
      <c r="AA15" s="11">
        <f>M15+Y15</f>
        <v>93</v>
      </c>
      <c r="AB15" s="29"/>
      <c r="AC15" s="11">
        <v>15.5</v>
      </c>
      <c r="AD15" s="29"/>
      <c r="AE15" s="11">
        <f>AA15-AC15</f>
        <v>77.5</v>
      </c>
      <c r="AF15" s="29"/>
      <c r="AG15" s="11">
        <v>41</v>
      </c>
      <c r="AH15" s="29"/>
      <c r="AI15" s="11"/>
      <c r="AJ15" s="29"/>
      <c r="AK15" s="11">
        <f>AA15-AI15</f>
        <v>93</v>
      </c>
      <c r="AL15" s="30"/>
    </row>
    <row r="16" spans="1:38" ht="6.75" customHeight="1">
      <c r="A16" s="31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1"/>
      <c r="M16" s="38"/>
      <c r="N16" s="29"/>
      <c r="O16" s="38"/>
      <c r="P16" s="38"/>
      <c r="Q16" s="38"/>
      <c r="R16" s="38"/>
      <c r="S16" s="38"/>
      <c r="T16" s="38"/>
      <c r="U16" s="38"/>
      <c r="V16" s="38"/>
      <c r="W16" s="38"/>
      <c r="X16" s="29"/>
      <c r="Y16" s="38"/>
      <c r="Z16" s="29"/>
      <c r="AA16" s="38"/>
      <c r="AB16" s="29"/>
      <c r="AC16" s="38"/>
      <c r="AD16" s="29"/>
      <c r="AE16" s="38"/>
      <c r="AF16" s="29"/>
      <c r="AG16" s="38"/>
      <c r="AH16" s="29"/>
      <c r="AI16" s="38"/>
      <c r="AJ16" s="31"/>
      <c r="AK16" s="38" t="s">
        <v>18</v>
      </c>
      <c r="AL16" s="30"/>
    </row>
    <row r="17" spans="1:38" ht="15" customHeight="1">
      <c r="A17" s="28"/>
      <c r="B17" s="10" t="s">
        <v>23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3</v>
      </c>
      <c r="I17" s="11">
        <v>5</v>
      </c>
      <c r="J17" s="16">
        <v>3</v>
      </c>
      <c r="K17" s="11">
        <v>6</v>
      </c>
      <c r="L17" s="29"/>
      <c r="M17" s="11">
        <f>SUM(C17:K17)</f>
        <v>42</v>
      </c>
      <c r="N17" s="29"/>
      <c r="O17" s="11">
        <v>5</v>
      </c>
      <c r="P17" s="11">
        <v>5</v>
      </c>
      <c r="Q17" s="11">
        <v>5</v>
      </c>
      <c r="R17" s="11">
        <v>5</v>
      </c>
      <c r="S17" s="11">
        <v>6</v>
      </c>
      <c r="T17" s="11">
        <v>5</v>
      </c>
      <c r="U17" s="11">
        <v>3</v>
      </c>
      <c r="V17" s="11">
        <v>5</v>
      </c>
      <c r="W17" s="11">
        <v>4</v>
      </c>
      <c r="X17" s="29"/>
      <c r="Y17" s="11">
        <f>SUM(O17:W17)</f>
        <v>43</v>
      </c>
      <c r="Z17" s="29"/>
      <c r="AA17" s="11">
        <f>M17+Y17</f>
        <v>85</v>
      </c>
      <c r="AB17" s="29"/>
      <c r="AC17" s="11">
        <v>9</v>
      </c>
      <c r="AD17" s="29"/>
      <c r="AE17" s="11">
        <f>AA17-AC17</f>
        <v>76</v>
      </c>
      <c r="AF17" s="29"/>
      <c r="AG17" s="11">
        <v>39</v>
      </c>
      <c r="AH17" s="29"/>
      <c r="AI17" s="11"/>
      <c r="AJ17" s="29"/>
      <c r="AK17" s="11">
        <f>AA17-AI17</f>
        <v>85</v>
      </c>
      <c r="AL17" s="30"/>
    </row>
    <row r="18" spans="1:38" ht="15" customHeight="1">
      <c r="A18" s="28"/>
      <c r="B18" s="10" t="s">
        <v>24</v>
      </c>
      <c r="C18" s="11">
        <v>6</v>
      </c>
      <c r="D18" s="11">
        <v>4</v>
      </c>
      <c r="E18" s="11">
        <v>4</v>
      </c>
      <c r="F18" s="11">
        <v>5</v>
      </c>
      <c r="G18" s="11">
        <v>5</v>
      </c>
      <c r="H18" s="11">
        <v>3</v>
      </c>
      <c r="I18" s="11">
        <v>4</v>
      </c>
      <c r="J18" s="11">
        <v>5</v>
      </c>
      <c r="K18" s="11">
        <v>5</v>
      </c>
      <c r="L18" s="29"/>
      <c r="M18" s="11">
        <f>SUM(C18:K18)</f>
        <v>41</v>
      </c>
      <c r="N18" s="29"/>
      <c r="O18" s="11">
        <v>5</v>
      </c>
      <c r="P18" s="11">
        <v>5</v>
      </c>
      <c r="Q18" s="11">
        <v>5</v>
      </c>
      <c r="R18" s="11">
        <v>3</v>
      </c>
      <c r="S18" s="11">
        <v>6</v>
      </c>
      <c r="T18" s="11">
        <v>4</v>
      </c>
      <c r="U18" s="11">
        <v>4</v>
      </c>
      <c r="V18" s="11">
        <v>4</v>
      </c>
      <c r="W18" s="11">
        <v>5</v>
      </c>
      <c r="X18" s="29"/>
      <c r="Y18" s="11">
        <f>SUM(O18:W18)</f>
        <v>41</v>
      </c>
      <c r="Z18" s="29"/>
      <c r="AA18" s="11">
        <f>M18+Y18</f>
        <v>82</v>
      </c>
      <c r="AB18" s="29"/>
      <c r="AC18" s="11">
        <v>8</v>
      </c>
      <c r="AD18" s="29"/>
      <c r="AE18" s="11">
        <f>AA18-AC18</f>
        <v>74</v>
      </c>
      <c r="AF18" s="29"/>
      <c r="AG18" s="11">
        <v>38</v>
      </c>
      <c r="AH18" s="29"/>
      <c r="AI18" s="11"/>
      <c r="AJ18" s="29"/>
      <c r="AK18" s="11">
        <f>AA18-AI18</f>
        <v>82</v>
      </c>
      <c r="AL18" s="30"/>
    </row>
    <row r="19" spans="1:38" ht="15" customHeight="1">
      <c r="A19" s="28"/>
      <c r="B19" s="10" t="s">
        <v>25</v>
      </c>
      <c r="C19" s="11">
        <v>6</v>
      </c>
      <c r="D19" s="11">
        <v>5</v>
      </c>
      <c r="E19" s="11">
        <v>4</v>
      </c>
      <c r="F19" s="11">
        <v>6</v>
      </c>
      <c r="G19" s="11">
        <v>7</v>
      </c>
      <c r="H19" s="11">
        <v>4</v>
      </c>
      <c r="I19" s="11">
        <v>6</v>
      </c>
      <c r="J19" s="11">
        <v>7</v>
      </c>
      <c r="K19" s="11">
        <v>5</v>
      </c>
      <c r="L19" s="29"/>
      <c r="M19" s="11">
        <f>SUM(C19:K19)</f>
        <v>50</v>
      </c>
      <c r="N19" s="29"/>
      <c r="O19" s="11">
        <v>4</v>
      </c>
      <c r="P19" s="11">
        <v>9</v>
      </c>
      <c r="Q19" s="11">
        <v>5</v>
      </c>
      <c r="R19" s="11">
        <v>4</v>
      </c>
      <c r="S19" s="11">
        <v>7</v>
      </c>
      <c r="T19" s="11">
        <v>6</v>
      </c>
      <c r="U19" s="11">
        <v>5</v>
      </c>
      <c r="V19" s="11">
        <v>6</v>
      </c>
      <c r="W19" s="11">
        <v>7</v>
      </c>
      <c r="X19" s="29"/>
      <c r="Y19" s="11">
        <f>SUM(O19:W19)</f>
        <v>53</v>
      </c>
      <c r="Z19" s="29"/>
      <c r="AA19" s="11">
        <f>M19+Y19</f>
        <v>103</v>
      </c>
      <c r="AB19" s="29"/>
      <c r="AC19" s="11">
        <v>24.5</v>
      </c>
      <c r="AD19" s="29"/>
      <c r="AE19" s="11">
        <f>AA19-AC19</f>
        <v>78.5</v>
      </c>
      <c r="AF19" s="29"/>
      <c r="AG19" s="11">
        <v>39</v>
      </c>
      <c r="AH19" s="29"/>
      <c r="AI19" s="11"/>
      <c r="AJ19" s="29"/>
      <c r="AK19" s="11">
        <f>AA19-AI19</f>
        <v>103</v>
      </c>
      <c r="AL19" s="30"/>
    </row>
    <row r="20" spans="1:38" ht="15" customHeight="1">
      <c r="A20" s="28"/>
      <c r="B20" s="10" t="s">
        <v>26</v>
      </c>
      <c r="C20" s="11">
        <v>8</v>
      </c>
      <c r="D20" s="11">
        <v>5</v>
      </c>
      <c r="E20" s="11">
        <v>4</v>
      </c>
      <c r="F20" s="11">
        <v>4</v>
      </c>
      <c r="G20" s="11">
        <v>5</v>
      </c>
      <c r="H20" s="11">
        <v>3</v>
      </c>
      <c r="I20" s="11">
        <v>8</v>
      </c>
      <c r="J20" s="11">
        <v>6</v>
      </c>
      <c r="K20" s="11">
        <v>5</v>
      </c>
      <c r="L20" s="29"/>
      <c r="M20" s="11">
        <f>SUM(C20:K20)</f>
        <v>48</v>
      </c>
      <c r="N20" s="29"/>
      <c r="O20" s="11">
        <v>5</v>
      </c>
      <c r="P20" s="11">
        <v>5</v>
      </c>
      <c r="Q20" s="11">
        <v>5</v>
      </c>
      <c r="R20" s="11">
        <v>4</v>
      </c>
      <c r="S20" s="11">
        <v>5</v>
      </c>
      <c r="T20" s="11">
        <v>6</v>
      </c>
      <c r="U20" s="11">
        <v>4</v>
      </c>
      <c r="V20" s="11">
        <v>5</v>
      </c>
      <c r="W20" s="11">
        <v>5</v>
      </c>
      <c r="X20" s="29"/>
      <c r="Y20" s="11">
        <f>SUM(O20:W20)</f>
        <v>44</v>
      </c>
      <c r="Z20" s="29"/>
      <c r="AA20" s="11">
        <f>M20+Y20</f>
        <v>92</v>
      </c>
      <c r="AB20" s="29"/>
      <c r="AC20" s="11">
        <v>18</v>
      </c>
      <c r="AD20" s="29"/>
      <c r="AE20" s="11">
        <f>AA20-AC20</f>
        <v>74</v>
      </c>
      <c r="AF20" s="29"/>
      <c r="AG20" s="11">
        <v>36</v>
      </c>
      <c r="AH20" s="29"/>
      <c r="AI20" s="11"/>
      <c r="AJ20" s="29"/>
      <c r="AK20" s="11">
        <f>AA20-AI20</f>
        <v>92</v>
      </c>
      <c r="AL20" s="30"/>
    </row>
    <row r="21" spans="1:38" ht="6.75" customHeight="1">
      <c r="A21" s="31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1"/>
      <c r="M21" s="38"/>
      <c r="N21" s="29"/>
      <c r="O21" s="38"/>
      <c r="P21" s="38"/>
      <c r="Q21" s="38"/>
      <c r="R21" s="38"/>
      <c r="S21" s="38"/>
      <c r="T21" s="38"/>
      <c r="U21" s="38"/>
      <c r="V21" s="38"/>
      <c r="W21" s="38"/>
      <c r="X21" s="29"/>
      <c r="Y21" s="38"/>
      <c r="Z21" s="29"/>
      <c r="AA21" s="38"/>
      <c r="AB21" s="29"/>
      <c r="AC21" s="38"/>
      <c r="AD21" s="29"/>
      <c r="AE21" s="38"/>
      <c r="AF21" s="29"/>
      <c r="AG21" s="38"/>
      <c r="AH21" s="29"/>
      <c r="AI21" s="38"/>
      <c r="AJ21" s="31"/>
      <c r="AK21" s="38" t="s">
        <v>18</v>
      </c>
      <c r="AL21" s="30"/>
    </row>
    <row r="22" spans="1:38" ht="15" customHeight="1">
      <c r="A22" s="28"/>
      <c r="B22" s="10" t="s">
        <v>27</v>
      </c>
      <c r="C22" s="16">
        <v>4</v>
      </c>
      <c r="D22" s="11">
        <v>4</v>
      </c>
      <c r="E22" s="11">
        <v>4</v>
      </c>
      <c r="F22" s="11">
        <v>6</v>
      </c>
      <c r="G22" s="11">
        <v>4</v>
      </c>
      <c r="H22" s="11">
        <v>4</v>
      </c>
      <c r="I22" s="11">
        <v>5</v>
      </c>
      <c r="J22" s="11">
        <v>5</v>
      </c>
      <c r="K22" s="11">
        <v>5</v>
      </c>
      <c r="L22" s="29"/>
      <c r="M22" s="11">
        <f>SUM(C22:K22)</f>
        <v>41</v>
      </c>
      <c r="N22" s="29"/>
      <c r="O22" s="11">
        <v>5</v>
      </c>
      <c r="P22" s="16">
        <v>4</v>
      </c>
      <c r="Q22" s="11">
        <v>5</v>
      </c>
      <c r="R22" s="11">
        <v>4</v>
      </c>
      <c r="S22" s="11">
        <v>5</v>
      </c>
      <c r="T22" s="11">
        <v>6</v>
      </c>
      <c r="U22" s="11">
        <v>3</v>
      </c>
      <c r="V22" s="11">
        <v>4</v>
      </c>
      <c r="W22" s="11">
        <v>4</v>
      </c>
      <c r="X22" s="29"/>
      <c r="Y22" s="11">
        <f>SUM(O22:W22)</f>
        <v>40</v>
      </c>
      <c r="Z22" s="29"/>
      <c r="AA22" s="11">
        <f>M22+Y22</f>
        <v>81</v>
      </c>
      <c r="AB22" s="29"/>
      <c r="AC22" s="11">
        <v>7</v>
      </c>
      <c r="AD22" s="29"/>
      <c r="AE22" s="11">
        <f>AA22-AC22</f>
        <v>74</v>
      </c>
      <c r="AF22" s="29"/>
      <c r="AG22" s="11">
        <v>34</v>
      </c>
      <c r="AH22" s="29"/>
      <c r="AI22" s="11"/>
      <c r="AJ22" s="29"/>
      <c r="AK22" s="11">
        <f>AA22-AI22</f>
        <v>81</v>
      </c>
      <c r="AL22" s="30"/>
    </row>
    <row r="23" spans="1:38" ht="15" customHeight="1">
      <c r="A23" s="28"/>
      <c r="B23" s="10" t="s">
        <v>28</v>
      </c>
      <c r="C23" s="11">
        <v>7</v>
      </c>
      <c r="D23" s="11">
        <v>5</v>
      </c>
      <c r="E23" s="11">
        <v>4</v>
      </c>
      <c r="F23" s="11">
        <v>7</v>
      </c>
      <c r="G23" s="11">
        <v>4</v>
      </c>
      <c r="H23" s="11">
        <v>4</v>
      </c>
      <c r="I23" s="11">
        <v>5</v>
      </c>
      <c r="J23" s="11">
        <v>8</v>
      </c>
      <c r="K23" s="11">
        <v>9</v>
      </c>
      <c r="L23" s="29"/>
      <c r="M23" s="11">
        <f>SUM(C23:K23)</f>
        <v>53</v>
      </c>
      <c r="N23" s="29"/>
      <c r="O23" s="11">
        <v>5</v>
      </c>
      <c r="P23" s="11">
        <v>9</v>
      </c>
      <c r="Q23" s="11">
        <v>6</v>
      </c>
      <c r="R23" s="11">
        <v>4</v>
      </c>
      <c r="S23" s="11">
        <v>9</v>
      </c>
      <c r="T23" s="11">
        <v>5</v>
      </c>
      <c r="U23" s="11">
        <v>6</v>
      </c>
      <c r="V23" s="11">
        <v>6</v>
      </c>
      <c r="W23" s="11">
        <v>4</v>
      </c>
      <c r="X23" s="29"/>
      <c r="Y23" s="11">
        <f>SUM(O23:W23)</f>
        <v>54</v>
      </c>
      <c r="Z23" s="29"/>
      <c r="AA23" s="11">
        <f>M23+Y23</f>
        <v>107</v>
      </c>
      <c r="AB23" s="29"/>
      <c r="AC23" s="11">
        <v>32</v>
      </c>
      <c r="AD23" s="29"/>
      <c r="AE23" s="11">
        <f>AA23-AC23</f>
        <v>75</v>
      </c>
      <c r="AF23" s="29"/>
      <c r="AG23" s="11">
        <v>37</v>
      </c>
      <c r="AH23" s="29"/>
      <c r="AI23" s="11"/>
      <c r="AJ23" s="29"/>
      <c r="AK23" s="11">
        <f>AA23-AI23</f>
        <v>107</v>
      </c>
      <c r="AL23" s="30"/>
    </row>
    <row r="24" spans="1:38" ht="15" customHeight="1">
      <c r="A24" s="28"/>
      <c r="B24" s="10" t="s">
        <v>29</v>
      </c>
      <c r="C24" s="11">
        <v>5</v>
      </c>
      <c r="D24" s="11">
        <v>6</v>
      </c>
      <c r="E24" s="11">
        <v>5</v>
      </c>
      <c r="F24" s="11">
        <v>6</v>
      </c>
      <c r="G24" s="11">
        <v>7</v>
      </c>
      <c r="H24" s="11">
        <v>3</v>
      </c>
      <c r="I24" s="11">
        <v>4</v>
      </c>
      <c r="J24" s="11">
        <v>5</v>
      </c>
      <c r="K24" s="11">
        <v>7</v>
      </c>
      <c r="L24" s="29"/>
      <c r="M24" s="11">
        <f>SUM(C24:K24)</f>
        <v>48</v>
      </c>
      <c r="N24" s="29"/>
      <c r="O24" s="11">
        <v>8</v>
      </c>
      <c r="P24" s="11">
        <v>8</v>
      </c>
      <c r="Q24" s="11">
        <v>5</v>
      </c>
      <c r="R24" s="11">
        <v>5</v>
      </c>
      <c r="S24" s="11">
        <v>6</v>
      </c>
      <c r="T24" s="11">
        <v>5</v>
      </c>
      <c r="U24" s="11">
        <v>6</v>
      </c>
      <c r="V24" s="11">
        <v>6</v>
      </c>
      <c r="W24" s="11">
        <v>4</v>
      </c>
      <c r="X24" s="29"/>
      <c r="Y24" s="11">
        <f>SUM(O24:W24)</f>
        <v>53</v>
      </c>
      <c r="Z24" s="29"/>
      <c r="AA24" s="11">
        <f>M24+Y24</f>
        <v>101</v>
      </c>
      <c r="AB24" s="29"/>
      <c r="AC24" s="11">
        <v>24</v>
      </c>
      <c r="AD24" s="29"/>
      <c r="AE24" s="11">
        <f>AA24-AC24</f>
        <v>77</v>
      </c>
      <c r="AF24" s="29"/>
      <c r="AG24" s="11">
        <v>42</v>
      </c>
      <c r="AH24" s="29"/>
      <c r="AI24" s="11"/>
      <c r="AJ24" s="29"/>
      <c r="AK24" s="11">
        <f>AA24-AI24</f>
        <v>101</v>
      </c>
      <c r="AL24" s="30"/>
    </row>
    <row r="25" spans="1:38" ht="15" customHeight="1">
      <c r="A25" s="28"/>
      <c r="B25" s="10" t="s">
        <v>30</v>
      </c>
      <c r="C25" s="11">
        <v>6</v>
      </c>
      <c r="D25" s="11">
        <v>4</v>
      </c>
      <c r="E25" s="11">
        <v>3</v>
      </c>
      <c r="F25" s="11">
        <v>5</v>
      </c>
      <c r="G25" s="11">
        <v>5</v>
      </c>
      <c r="H25" s="11">
        <v>5</v>
      </c>
      <c r="I25" s="11">
        <v>6</v>
      </c>
      <c r="J25" s="11">
        <v>7</v>
      </c>
      <c r="K25" s="11">
        <v>4</v>
      </c>
      <c r="L25" s="29"/>
      <c r="M25" s="11">
        <f>SUM(C25:K25)</f>
        <v>45</v>
      </c>
      <c r="N25" s="29"/>
      <c r="O25" s="11">
        <v>4</v>
      </c>
      <c r="P25" s="11">
        <v>6</v>
      </c>
      <c r="Q25" s="11">
        <v>5</v>
      </c>
      <c r="R25" s="11">
        <v>3</v>
      </c>
      <c r="S25" s="11">
        <v>8</v>
      </c>
      <c r="T25" s="11">
        <v>4</v>
      </c>
      <c r="U25" s="11">
        <v>4</v>
      </c>
      <c r="V25" s="11">
        <v>5</v>
      </c>
      <c r="W25" s="11">
        <v>5</v>
      </c>
      <c r="X25" s="29"/>
      <c r="Y25" s="11">
        <f>SUM(O25:W25)</f>
        <v>44</v>
      </c>
      <c r="Z25" s="29"/>
      <c r="AA25" s="11">
        <f>M25+Y25</f>
        <v>89</v>
      </c>
      <c r="AB25" s="29"/>
      <c r="AC25" s="11">
        <v>14</v>
      </c>
      <c r="AD25" s="29"/>
      <c r="AE25" s="11">
        <f>AA25-AC25</f>
        <v>75</v>
      </c>
      <c r="AF25" s="29"/>
      <c r="AG25" s="11">
        <v>41</v>
      </c>
      <c r="AH25" s="29"/>
      <c r="AI25" s="11"/>
      <c r="AJ25" s="29"/>
      <c r="AK25" s="11">
        <f>AA25-AI25</f>
        <v>89</v>
      </c>
      <c r="AL25" s="30"/>
    </row>
    <row r="26" spans="1:38" ht="6.75" customHeight="1">
      <c r="A26" s="31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1"/>
      <c r="M26" s="38"/>
      <c r="N26" s="29"/>
      <c r="O26" s="38"/>
      <c r="P26" s="38"/>
      <c r="Q26" s="38"/>
      <c r="R26" s="38"/>
      <c r="S26" s="38"/>
      <c r="T26" s="38"/>
      <c r="U26" s="38"/>
      <c r="V26" s="38"/>
      <c r="W26" s="38"/>
      <c r="X26" s="29"/>
      <c r="Y26" s="38"/>
      <c r="Z26" s="29"/>
      <c r="AA26" s="38"/>
      <c r="AB26" s="29"/>
      <c r="AC26" s="38"/>
      <c r="AD26" s="29"/>
      <c r="AE26" s="38"/>
      <c r="AF26" s="29"/>
      <c r="AG26" s="38"/>
      <c r="AH26" s="29"/>
      <c r="AI26" s="38"/>
      <c r="AJ26" s="31"/>
      <c r="AK26" s="38"/>
      <c r="AL26" s="30"/>
    </row>
    <row r="27" spans="1:38" ht="15" customHeight="1">
      <c r="A27" s="28"/>
      <c r="B27" s="10" t="s">
        <v>31</v>
      </c>
      <c r="C27" s="11">
        <v>5</v>
      </c>
      <c r="D27" s="11">
        <v>5</v>
      </c>
      <c r="E27" s="11">
        <v>4</v>
      </c>
      <c r="F27" s="11">
        <v>5</v>
      </c>
      <c r="G27" s="11">
        <v>4</v>
      </c>
      <c r="H27" s="11">
        <v>4</v>
      </c>
      <c r="I27" s="11">
        <v>5</v>
      </c>
      <c r="J27" s="11">
        <v>5</v>
      </c>
      <c r="K27" s="11">
        <v>7</v>
      </c>
      <c r="L27" s="29"/>
      <c r="M27" s="11">
        <f>SUM(C27:K27)</f>
        <v>44</v>
      </c>
      <c r="N27" s="29"/>
      <c r="O27" s="11">
        <v>5</v>
      </c>
      <c r="P27" s="11">
        <v>9</v>
      </c>
      <c r="Q27" s="11">
        <v>5</v>
      </c>
      <c r="R27" s="11">
        <v>4</v>
      </c>
      <c r="S27" s="11">
        <v>6</v>
      </c>
      <c r="T27" s="11">
        <v>5</v>
      </c>
      <c r="U27" s="11">
        <v>3</v>
      </c>
      <c r="V27" s="11">
        <v>6</v>
      </c>
      <c r="W27" s="11">
        <v>5</v>
      </c>
      <c r="X27" s="29"/>
      <c r="Y27" s="11">
        <f>SUM(O27:W27)</f>
        <v>48</v>
      </c>
      <c r="Z27" s="29"/>
      <c r="AA27" s="11">
        <f>M27+Y27</f>
        <v>92</v>
      </c>
      <c r="AB27" s="29"/>
      <c r="AC27" s="11">
        <v>18</v>
      </c>
      <c r="AD27" s="29"/>
      <c r="AE27" s="11">
        <f>AA27-AC27</f>
        <v>74</v>
      </c>
      <c r="AF27" s="29"/>
      <c r="AG27" s="11">
        <v>36</v>
      </c>
      <c r="AH27" s="29"/>
      <c r="AI27" s="11"/>
      <c r="AJ27" s="29"/>
      <c r="AK27" s="11">
        <f>AA27-AI27</f>
        <v>92</v>
      </c>
      <c r="AL27" s="30"/>
    </row>
    <row r="28" spans="1:38" ht="15" customHeight="1">
      <c r="A28" s="28"/>
      <c r="B28" s="10" t="s">
        <v>32</v>
      </c>
      <c r="C28" s="11">
        <v>8</v>
      </c>
      <c r="D28" s="11">
        <v>4</v>
      </c>
      <c r="E28" s="11">
        <v>3</v>
      </c>
      <c r="F28" s="11">
        <v>6</v>
      </c>
      <c r="G28" s="11">
        <v>8</v>
      </c>
      <c r="H28" s="11">
        <v>4</v>
      </c>
      <c r="I28" s="11">
        <v>7</v>
      </c>
      <c r="J28" s="11">
        <v>7</v>
      </c>
      <c r="K28" s="11">
        <v>5</v>
      </c>
      <c r="L28" s="29"/>
      <c r="M28" s="11">
        <f>SUM(C28:K28)</f>
        <v>52</v>
      </c>
      <c r="N28" s="29"/>
      <c r="O28" s="11">
        <v>5</v>
      </c>
      <c r="P28" s="11">
        <v>7</v>
      </c>
      <c r="Q28" s="11">
        <v>5</v>
      </c>
      <c r="R28" s="11">
        <v>3</v>
      </c>
      <c r="S28" s="11">
        <v>5</v>
      </c>
      <c r="T28" s="11">
        <v>5</v>
      </c>
      <c r="U28" s="11">
        <v>5</v>
      </c>
      <c r="V28" s="11">
        <v>7</v>
      </c>
      <c r="W28" s="11">
        <v>4</v>
      </c>
      <c r="X28" s="29"/>
      <c r="Y28" s="11">
        <f>SUM(O28:W28)</f>
        <v>46</v>
      </c>
      <c r="Z28" s="29"/>
      <c r="AA28" s="11">
        <f>M28+Y28</f>
        <v>98</v>
      </c>
      <c r="AB28" s="29"/>
      <c r="AC28" s="11">
        <v>21</v>
      </c>
      <c r="AD28" s="29"/>
      <c r="AE28" s="11">
        <f>AA28-AC28</f>
        <v>77</v>
      </c>
      <c r="AF28" s="29"/>
      <c r="AG28" s="11">
        <v>37</v>
      </c>
      <c r="AH28" s="29"/>
      <c r="AI28" s="11"/>
      <c r="AJ28" s="29"/>
      <c r="AK28" s="11">
        <f>AA28-AI28</f>
        <v>98</v>
      </c>
      <c r="AL28" s="30"/>
    </row>
    <row r="29" spans="1:38" ht="15" customHeight="1">
      <c r="A29" s="28"/>
      <c r="B29" s="10" t="s">
        <v>33</v>
      </c>
      <c r="C29" s="11">
        <v>8</v>
      </c>
      <c r="D29" s="11">
        <v>4</v>
      </c>
      <c r="E29" s="11">
        <v>3</v>
      </c>
      <c r="F29" s="16">
        <v>3</v>
      </c>
      <c r="G29" s="11">
        <v>8</v>
      </c>
      <c r="H29" s="11">
        <v>3</v>
      </c>
      <c r="I29" s="11">
        <v>4</v>
      </c>
      <c r="J29" s="11">
        <v>6</v>
      </c>
      <c r="K29" s="11">
        <v>4</v>
      </c>
      <c r="L29" s="29"/>
      <c r="M29" s="11">
        <f>SUM(C29:K29)</f>
        <v>43</v>
      </c>
      <c r="N29" s="29"/>
      <c r="O29" s="11">
        <v>4</v>
      </c>
      <c r="P29" s="11">
        <v>6</v>
      </c>
      <c r="Q29" s="11">
        <v>5</v>
      </c>
      <c r="R29" s="11">
        <v>5</v>
      </c>
      <c r="S29" s="11">
        <v>6</v>
      </c>
      <c r="T29" s="11">
        <v>7</v>
      </c>
      <c r="U29" s="11">
        <v>4</v>
      </c>
      <c r="V29" s="11">
        <v>6</v>
      </c>
      <c r="W29" s="11">
        <v>5</v>
      </c>
      <c r="X29" s="29"/>
      <c r="Y29" s="11">
        <f>SUM(O29:W29)</f>
        <v>48</v>
      </c>
      <c r="Z29" s="29"/>
      <c r="AA29" s="11">
        <f>M29+Y29</f>
        <v>91</v>
      </c>
      <c r="AB29" s="29"/>
      <c r="AC29" s="11">
        <v>17</v>
      </c>
      <c r="AD29" s="29"/>
      <c r="AE29" s="11">
        <f>AA29-AC29</f>
        <v>74</v>
      </c>
      <c r="AF29" s="29"/>
      <c r="AG29" s="11">
        <v>37</v>
      </c>
      <c r="AH29" s="29"/>
      <c r="AI29" s="11"/>
      <c r="AJ29" s="29"/>
      <c r="AK29" s="11">
        <f>AA29-AI29</f>
        <v>91</v>
      </c>
      <c r="AL29" s="30"/>
    </row>
    <row r="30" spans="1:38" ht="15" customHeight="1">
      <c r="A30" s="28"/>
      <c r="B30" s="10" t="s">
        <v>34</v>
      </c>
      <c r="C30" s="11">
        <v>9</v>
      </c>
      <c r="D30" s="11">
        <v>7</v>
      </c>
      <c r="E30" s="11">
        <v>3</v>
      </c>
      <c r="F30" s="11">
        <v>7</v>
      </c>
      <c r="G30" s="11">
        <v>5</v>
      </c>
      <c r="H30" s="11">
        <v>4</v>
      </c>
      <c r="I30" s="11">
        <v>5</v>
      </c>
      <c r="J30" s="11">
        <v>8</v>
      </c>
      <c r="K30" s="11">
        <v>5</v>
      </c>
      <c r="L30" s="29"/>
      <c r="M30" s="11">
        <f>SUM(C30:K30)</f>
        <v>53</v>
      </c>
      <c r="N30" s="29"/>
      <c r="O30" s="11">
        <v>7</v>
      </c>
      <c r="P30" s="11">
        <v>7</v>
      </c>
      <c r="Q30" s="11">
        <v>5</v>
      </c>
      <c r="R30" s="11">
        <v>3</v>
      </c>
      <c r="S30" s="11">
        <v>7</v>
      </c>
      <c r="T30" s="11">
        <v>6</v>
      </c>
      <c r="U30" s="11">
        <v>2</v>
      </c>
      <c r="V30" s="11">
        <v>6</v>
      </c>
      <c r="W30" s="11">
        <v>5</v>
      </c>
      <c r="X30" s="29"/>
      <c r="Y30" s="11">
        <f>SUM(O30:W30)</f>
        <v>48</v>
      </c>
      <c r="Z30" s="29"/>
      <c r="AA30" s="11">
        <f>M30+Y30</f>
        <v>101</v>
      </c>
      <c r="AB30" s="29"/>
      <c r="AC30" s="11">
        <v>26</v>
      </c>
      <c r="AD30" s="29"/>
      <c r="AE30" s="11">
        <f>AA30-AC30</f>
        <v>75</v>
      </c>
      <c r="AF30" s="29"/>
      <c r="AG30" s="11">
        <v>41</v>
      </c>
      <c r="AH30" s="29"/>
      <c r="AI30" s="11"/>
      <c r="AJ30" s="29"/>
      <c r="AK30" s="11">
        <f>AA30-AI30</f>
        <v>101</v>
      </c>
      <c r="AL30" s="30"/>
    </row>
    <row r="31" spans="1:38" ht="6.75" customHeight="1">
      <c r="A31" s="31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1"/>
      <c r="M31" s="38"/>
      <c r="N31" s="29"/>
      <c r="O31" s="38"/>
      <c r="P31" s="38"/>
      <c r="Q31" s="38"/>
      <c r="R31" s="38"/>
      <c r="S31" s="38"/>
      <c r="T31" s="38"/>
      <c r="U31" s="38"/>
      <c r="V31" s="38"/>
      <c r="W31" s="38"/>
      <c r="X31" s="29"/>
      <c r="Y31" s="38"/>
      <c r="Z31" s="29"/>
      <c r="AA31" s="38"/>
      <c r="AB31" s="29"/>
      <c r="AC31" s="38"/>
      <c r="AD31" s="29"/>
      <c r="AE31" s="38"/>
      <c r="AF31" s="29"/>
      <c r="AG31" s="38"/>
      <c r="AH31" s="29"/>
      <c r="AI31" s="38"/>
      <c r="AJ31" s="31"/>
      <c r="AK31" s="38" t="s">
        <v>18</v>
      </c>
      <c r="AL31" s="30"/>
    </row>
    <row r="32" spans="1:38" ht="15" customHeight="1">
      <c r="A32" s="28"/>
      <c r="B32" s="10" t="s">
        <v>35</v>
      </c>
      <c r="C32" s="11">
        <v>6</v>
      </c>
      <c r="D32" s="11">
        <v>3</v>
      </c>
      <c r="E32" s="11">
        <v>5</v>
      </c>
      <c r="F32" s="11">
        <v>6</v>
      </c>
      <c r="G32" s="11">
        <v>4</v>
      </c>
      <c r="H32" s="11">
        <v>4</v>
      </c>
      <c r="I32" s="11">
        <v>6</v>
      </c>
      <c r="J32" s="11">
        <v>8</v>
      </c>
      <c r="K32" s="11">
        <v>4</v>
      </c>
      <c r="L32" s="29"/>
      <c r="M32" s="11">
        <f>SUM(C32:K32)</f>
        <v>46</v>
      </c>
      <c r="N32" s="29"/>
      <c r="O32" s="11">
        <v>7</v>
      </c>
      <c r="P32" s="11">
        <v>6</v>
      </c>
      <c r="Q32" s="11">
        <v>6</v>
      </c>
      <c r="R32" s="11">
        <v>3</v>
      </c>
      <c r="S32" s="11">
        <v>8</v>
      </c>
      <c r="T32" s="11">
        <v>6</v>
      </c>
      <c r="U32" s="11">
        <v>6</v>
      </c>
      <c r="V32" s="11">
        <v>5</v>
      </c>
      <c r="W32" s="11">
        <v>6</v>
      </c>
      <c r="X32" s="29"/>
      <c r="Y32" s="11">
        <f>SUM(O32:W32)</f>
        <v>53</v>
      </c>
      <c r="Z32" s="29"/>
      <c r="AA32" s="11">
        <f>M32+Y32</f>
        <v>99</v>
      </c>
      <c r="AB32" s="29"/>
      <c r="AC32" s="11">
        <v>22</v>
      </c>
      <c r="AD32" s="29"/>
      <c r="AE32" s="11">
        <f>AA32-AC32</f>
        <v>77</v>
      </c>
      <c r="AF32" s="29"/>
      <c r="AG32" s="11">
        <v>36</v>
      </c>
      <c r="AH32" s="29"/>
      <c r="AI32" s="11"/>
      <c r="AJ32" s="29"/>
      <c r="AK32" s="11">
        <f>AA32-AI32</f>
        <v>99</v>
      </c>
      <c r="AL32" s="30"/>
    </row>
    <row r="33" spans="1:38" ht="15" customHeight="1">
      <c r="A33" s="28"/>
      <c r="B33" s="10" t="s">
        <v>36</v>
      </c>
      <c r="C33" s="11">
        <v>5</v>
      </c>
      <c r="D33" s="11">
        <v>6</v>
      </c>
      <c r="E33" s="11">
        <v>4</v>
      </c>
      <c r="F33" s="11">
        <v>5</v>
      </c>
      <c r="G33" s="11">
        <v>7</v>
      </c>
      <c r="H33" s="11">
        <v>4</v>
      </c>
      <c r="I33" s="11">
        <v>6</v>
      </c>
      <c r="J33" s="11">
        <v>8</v>
      </c>
      <c r="K33" s="11">
        <v>5</v>
      </c>
      <c r="L33" s="29"/>
      <c r="M33" s="11">
        <f>SUM(C33:K33)</f>
        <v>50</v>
      </c>
      <c r="N33" s="29"/>
      <c r="O33" s="11">
        <v>6</v>
      </c>
      <c r="P33" s="11">
        <v>5</v>
      </c>
      <c r="Q33" s="11">
        <v>4</v>
      </c>
      <c r="R33" s="11">
        <v>4</v>
      </c>
      <c r="S33" s="11">
        <v>6</v>
      </c>
      <c r="T33" s="11">
        <v>4</v>
      </c>
      <c r="U33" s="11">
        <v>3</v>
      </c>
      <c r="V33" s="11">
        <v>5</v>
      </c>
      <c r="W33" s="11">
        <v>7</v>
      </c>
      <c r="X33" s="29"/>
      <c r="Y33" s="11">
        <f>SUM(O33:W33)</f>
        <v>44</v>
      </c>
      <c r="Z33" s="29"/>
      <c r="AA33" s="11">
        <f>M33+Y33</f>
        <v>94</v>
      </c>
      <c r="AB33" s="29"/>
      <c r="AC33" s="11">
        <v>17</v>
      </c>
      <c r="AD33" s="29"/>
      <c r="AE33" s="11">
        <f>AA33-AC33</f>
        <v>77</v>
      </c>
      <c r="AF33" s="29"/>
      <c r="AG33" s="11">
        <v>37</v>
      </c>
      <c r="AH33" s="29"/>
      <c r="AI33" s="11"/>
      <c r="AJ33" s="29"/>
      <c r="AK33" s="11">
        <f>AA33-AI33</f>
        <v>94</v>
      </c>
      <c r="AL33" s="30"/>
    </row>
    <row r="34" spans="1:38" ht="15" customHeight="1">
      <c r="A34" s="28"/>
      <c r="B34" s="10" t="s">
        <v>37</v>
      </c>
      <c r="C34" s="11">
        <v>7</v>
      </c>
      <c r="D34" s="11">
        <v>4</v>
      </c>
      <c r="E34" s="11">
        <v>5</v>
      </c>
      <c r="F34" s="11">
        <v>5</v>
      </c>
      <c r="G34" s="11">
        <v>6</v>
      </c>
      <c r="H34" s="11">
        <v>4</v>
      </c>
      <c r="I34" s="11">
        <v>5</v>
      </c>
      <c r="J34" s="11">
        <v>5</v>
      </c>
      <c r="K34" s="11">
        <v>4</v>
      </c>
      <c r="L34" s="29"/>
      <c r="M34" s="11">
        <f>SUM(C34:K34)</f>
        <v>45</v>
      </c>
      <c r="N34" s="29"/>
      <c r="O34" s="11">
        <v>7</v>
      </c>
      <c r="P34" s="11">
        <v>6</v>
      </c>
      <c r="Q34" s="11">
        <v>5</v>
      </c>
      <c r="R34" s="11">
        <v>3</v>
      </c>
      <c r="S34" s="11">
        <v>5</v>
      </c>
      <c r="T34" s="11">
        <v>6</v>
      </c>
      <c r="U34" s="11">
        <v>4</v>
      </c>
      <c r="V34" s="11">
        <v>5</v>
      </c>
      <c r="W34" s="11">
        <v>5</v>
      </c>
      <c r="X34" s="29"/>
      <c r="Y34" s="11">
        <f>SUM(O34:W34)</f>
        <v>46</v>
      </c>
      <c r="Z34" s="29"/>
      <c r="AA34" s="11">
        <f>M34+Y34</f>
        <v>91</v>
      </c>
      <c r="AB34" s="29"/>
      <c r="AC34" s="11">
        <v>15</v>
      </c>
      <c r="AD34" s="29"/>
      <c r="AE34" s="11">
        <f>AA34-AC34</f>
        <v>76</v>
      </c>
      <c r="AF34" s="29"/>
      <c r="AG34" s="11">
        <v>42</v>
      </c>
      <c r="AH34" s="29"/>
      <c r="AI34" s="11"/>
      <c r="AJ34" s="29"/>
      <c r="AK34" s="11">
        <f>AA34-AI34</f>
        <v>91</v>
      </c>
      <c r="AL34" s="30"/>
    </row>
    <row r="35" spans="1:38" ht="15" customHeight="1">
      <c r="A35" s="28"/>
      <c r="B35" s="10" t="s">
        <v>38</v>
      </c>
      <c r="C35" s="11">
        <v>6</v>
      </c>
      <c r="D35" s="11">
        <v>5</v>
      </c>
      <c r="E35" s="11">
        <v>5</v>
      </c>
      <c r="F35" s="11">
        <v>6</v>
      </c>
      <c r="G35" s="11">
        <v>6</v>
      </c>
      <c r="H35" s="11">
        <v>4</v>
      </c>
      <c r="I35" s="11">
        <v>6</v>
      </c>
      <c r="J35" s="11">
        <v>5</v>
      </c>
      <c r="K35" s="11">
        <v>6</v>
      </c>
      <c r="L35" s="29"/>
      <c r="M35" s="11">
        <f>SUM(C35:K35)</f>
        <v>49</v>
      </c>
      <c r="N35" s="29"/>
      <c r="O35" s="11">
        <v>7</v>
      </c>
      <c r="P35" s="11">
        <v>7</v>
      </c>
      <c r="Q35" s="11">
        <v>5</v>
      </c>
      <c r="R35" s="11">
        <v>5</v>
      </c>
      <c r="S35" s="11">
        <v>6</v>
      </c>
      <c r="T35" s="11">
        <v>7</v>
      </c>
      <c r="U35" s="11">
        <v>4</v>
      </c>
      <c r="V35" s="11">
        <v>5</v>
      </c>
      <c r="W35" s="11">
        <v>5</v>
      </c>
      <c r="X35" s="29"/>
      <c r="Y35" s="11">
        <f>SUM(O35:W35)</f>
        <v>51</v>
      </c>
      <c r="Z35" s="29"/>
      <c r="AA35" s="11">
        <f>M35+Y35</f>
        <v>100</v>
      </c>
      <c r="AB35" s="29"/>
      <c r="AC35" s="11">
        <v>21</v>
      </c>
      <c r="AD35" s="29"/>
      <c r="AE35" s="11">
        <f>AA35-AC35</f>
        <v>79</v>
      </c>
      <c r="AF35" s="29"/>
      <c r="AG35" s="11">
        <v>39</v>
      </c>
      <c r="AH35" s="29"/>
      <c r="AI35" s="11"/>
      <c r="AJ35" s="29"/>
      <c r="AK35" s="11">
        <f>AA35-AI35</f>
        <v>100</v>
      </c>
      <c r="AL35" s="30"/>
    </row>
    <row r="36" spans="1:38" ht="6.75" customHeight="1">
      <c r="A36" s="31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1"/>
      <c r="M36" s="38"/>
      <c r="N36" s="29"/>
      <c r="O36" s="38"/>
      <c r="P36" s="38"/>
      <c r="Q36" s="38"/>
      <c r="R36" s="38"/>
      <c r="S36" s="38"/>
      <c r="T36" s="38"/>
      <c r="U36" s="38"/>
      <c r="V36" s="38"/>
      <c r="W36" s="38"/>
      <c r="X36" s="29"/>
      <c r="Y36" s="38"/>
      <c r="Z36" s="29"/>
      <c r="AA36" s="38"/>
      <c r="AB36" s="29"/>
      <c r="AC36" s="38"/>
      <c r="AD36" s="29"/>
      <c r="AE36" s="38"/>
      <c r="AF36" s="29"/>
      <c r="AG36" s="38"/>
      <c r="AH36" s="29"/>
      <c r="AI36" s="38"/>
      <c r="AJ36" s="31"/>
      <c r="AK36" s="38" t="s">
        <v>18</v>
      </c>
      <c r="AL36" s="30"/>
    </row>
    <row r="37" spans="1:38" ht="15" customHeight="1">
      <c r="A37" s="28"/>
      <c r="B37" s="10" t="s">
        <v>39</v>
      </c>
      <c r="C37" s="11">
        <v>6</v>
      </c>
      <c r="D37" s="11">
        <v>4</v>
      </c>
      <c r="E37" s="11">
        <v>4</v>
      </c>
      <c r="F37" s="11">
        <v>4</v>
      </c>
      <c r="G37" s="11">
        <v>5</v>
      </c>
      <c r="H37" s="11">
        <v>4</v>
      </c>
      <c r="I37" s="11">
        <v>4</v>
      </c>
      <c r="J37" s="11">
        <v>4</v>
      </c>
      <c r="K37" s="11">
        <v>4</v>
      </c>
      <c r="L37" s="29"/>
      <c r="M37" s="11">
        <f>SUM(C37:K37)</f>
        <v>39</v>
      </c>
      <c r="N37" s="29"/>
      <c r="O37" s="11">
        <v>4</v>
      </c>
      <c r="P37" s="11">
        <v>5</v>
      </c>
      <c r="Q37" s="11">
        <v>4</v>
      </c>
      <c r="R37" s="11">
        <v>3</v>
      </c>
      <c r="S37" s="11">
        <v>6</v>
      </c>
      <c r="T37" s="11">
        <v>5</v>
      </c>
      <c r="U37" s="11">
        <v>4</v>
      </c>
      <c r="V37" s="11">
        <v>4</v>
      </c>
      <c r="W37" s="11">
        <v>4</v>
      </c>
      <c r="X37" s="29"/>
      <c r="Y37" s="11">
        <f>SUM(O37:W37)</f>
        <v>39</v>
      </c>
      <c r="Z37" s="29"/>
      <c r="AA37" s="11">
        <f>M37+Y37</f>
        <v>78</v>
      </c>
      <c r="AB37" s="29"/>
      <c r="AC37" s="11">
        <v>4</v>
      </c>
      <c r="AD37" s="29"/>
      <c r="AE37" s="11">
        <f>AA37-AC37</f>
        <v>74</v>
      </c>
      <c r="AF37" s="29"/>
      <c r="AG37" s="11">
        <v>36</v>
      </c>
      <c r="AH37" s="29"/>
      <c r="AI37" s="11"/>
      <c r="AJ37" s="29"/>
      <c r="AK37" s="11">
        <f>AA37-AI37</f>
        <v>78</v>
      </c>
      <c r="AL37" s="30"/>
    </row>
    <row r="38" spans="1:38" ht="15" customHeight="1">
      <c r="A38" s="28"/>
      <c r="B38" s="10" t="s">
        <v>40</v>
      </c>
      <c r="C38" s="11">
        <v>8</v>
      </c>
      <c r="D38" s="11">
        <v>4</v>
      </c>
      <c r="E38" s="11">
        <v>4</v>
      </c>
      <c r="F38" s="11">
        <v>6</v>
      </c>
      <c r="G38" s="11">
        <v>6</v>
      </c>
      <c r="H38" s="11">
        <v>3</v>
      </c>
      <c r="I38" s="11">
        <v>7</v>
      </c>
      <c r="J38" s="11">
        <v>5</v>
      </c>
      <c r="K38" s="11">
        <v>6</v>
      </c>
      <c r="L38" s="29"/>
      <c r="M38" s="11">
        <f>SUM(C38:K38)</f>
        <v>49</v>
      </c>
      <c r="N38" s="29"/>
      <c r="O38" s="11">
        <v>4</v>
      </c>
      <c r="P38" s="11">
        <v>8</v>
      </c>
      <c r="Q38" s="11">
        <v>5</v>
      </c>
      <c r="R38" s="11">
        <v>5</v>
      </c>
      <c r="S38" s="11">
        <v>6</v>
      </c>
      <c r="T38" s="11">
        <v>6</v>
      </c>
      <c r="U38" s="11">
        <v>6</v>
      </c>
      <c r="V38" s="11">
        <v>5</v>
      </c>
      <c r="W38" s="11">
        <v>6</v>
      </c>
      <c r="X38" s="29"/>
      <c r="Y38" s="11">
        <f>SUM(O38:W38)</f>
        <v>51</v>
      </c>
      <c r="Z38" s="29"/>
      <c r="AA38" s="11">
        <f>M38+Y38</f>
        <v>100</v>
      </c>
      <c r="AB38" s="29"/>
      <c r="AC38" s="11">
        <v>23</v>
      </c>
      <c r="AD38" s="29"/>
      <c r="AE38" s="11">
        <f>AA38-AC38</f>
        <v>77</v>
      </c>
      <c r="AF38" s="29"/>
      <c r="AG38" s="11">
        <v>39</v>
      </c>
      <c r="AH38" s="29"/>
      <c r="AI38" s="11"/>
      <c r="AJ38" s="29"/>
      <c r="AK38" s="11">
        <f>AA38-AI38</f>
        <v>100</v>
      </c>
      <c r="AL38" s="30"/>
    </row>
    <row r="39" spans="1:38" ht="15" customHeight="1">
      <c r="A39" s="28"/>
      <c r="B39" s="10" t="s">
        <v>41</v>
      </c>
      <c r="C39" s="11">
        <v>8</v>
      </c>
      <c r="D39" s="11">
        <v>4</v>
      </c>
      <c r="E39" s="11">
        <v>4</v>
      </c>
      <c r="F39" s="11">
        <v>5</v>
      </c>
      <c r="G39" s="11">
        <v>7</v>
      </c>
      <c r="H39" s="11">
        <v>5</v>
      </c>
      <c r="I39" s="11">
        <v>7</v>
      </c>
      <c r="J39" s="11">
        <v>8</v>
      </c>
      <c r="K39" s="11">
        <v>6</v>
      </c>
      <c r="L39" s="29"/>
      <c r="M39" s="11">
        <f>SUM(C39:K39)</f>
        <v>54</v>
      </c>
      <c r="N39" s="29"/>
      <c r="O39" s="11">
        <v>6</v>
      </c>
      <c r="P39" s="11">
        <v>8</v>
      </c>
      <c r="Q39" s="11">
        <v>5</v>
      </c>
      <c r="R39" s="11">
        <v>5</v>
      </c>
      <c r="S39" s="11">
        <v>6</v>
      </c>
      <c r="T39" s="11">
        <v>7</v>
      </c>
      <c r="U39" s="11">
        <v>4</v>
      </c>
      <c r="V39" s="11">
        <v>6</v>
      </c>
      <c r="W39" s="11">
        <v>5</v>
      </c>
      <c r="X39" s="29"/>
      <c r="Y39" s="11">
        <f>SUM(O39:W39)</f>
        <v>52</v>
      </c>
      <c r="Z39" s="29"/>
      <c r="AA39" s="11">
        <f>M39+Y39</f>
        <v>106</v>
      </c>
      <c r="AB39" s="29"/>
      <c r="AC39" s="11">
        <v>28.5</v>
      </c>
      <c r="AD39" s="29"/>
      <c r="AE39" s="11">
        <f>AA39-AC39</f>
        <v>77.5</v>
      </c>
      <c r="AF39" s="29"/>
      <c r="AG39" s="11">
        <v>44</v>
      </c>
      <c r="AH39" s="29"/>
      <c r="AI39" s="11"/>
      <c r="AJ39" s="29"/>
      <c r="AK39" s="11">
        <f>AA39-AI39</f>
        <v>106</v>
      </c>
      <c r="AL39" s="30"/>
    </row>
    <row r="40" spans="1:38" ht="15" customHeight="1">
      <c r="A40" s="28"/>
      <c r="B40" s="10" t="s">
        <v>42</v>
      </c>
      <c r="C40" s="11">
        <v>8</v>
      </c>
      <c r="D40" s="11">
        <v>5</v>
      </c>
      <c r="E40" s="11">
        <v>5</v>
      </c>
      <c r="F40" s="11">
        <v>4</v>
      </c>
      <c r="G40" s="11">
        <v>8</v>
      </c>
      <c r="H40" s="11">
        <v>4</v>
      </c>
      <c r="I40" s="11">
        <v>9</v>
      </c>
      <c r="J40" s="11">
        <v>15</v>
      </c>
      <c r="K40" s="11">
        <v>6</v>
      </c>
      <c r="L40" s="29"/>
      <c r="M40" s="11">
        <f>SUM(C40:K40)</f>
        <v>64</v>
      </c>
      <c r="N40" s="29"/>
      <c r="O40" s="11">
        <v>5</v>
      </c>
      <c r="P40" s="11">
        <v>12</v>
      </c>
      <c r="Q40" s="11">
        <v>6</v>
      </c>
      <c r="R40" s="11">
        <v>6</v>
      </c>
      <c r="S40" s="11">
        <v>10</v>
      </c>
      <c r="T40" s="11">
        <v>7</v>
      </c>
      <c r="U40" s="11">
        <v>4</v>
      </c>
      <c r="V40" s="11">
        <v>6</v>
      </c>
      <c r="W40" s="11">
        <v>6</v>
      </c>
      <c r="X40" s="29"/>
      <c r="Y40" s="11">
        <f>SUM(O40:W40)</f>
        <v>62</v>
      </c>
      <c r="Z40" s="29"/>
      <c r="AA40" s="11">
        <f>M40+Y40</f>
        <v>126</v>
      </c>
      <c r="AB40" s="29"/>
      <c r="AC40" s="11">
        <v>51</v>
      </c>
      <c r="AD40" s="29"/>
      <c r="AE40" s="11">
        <f>AA40-AC40</f>
        <v>75</v>
      </c>
      <c r="AF40" s="29"/>
      <c r="AG40" s="11">
        <v>44</v>
      </c>
      <c r="AH40" s="29"/>
      <c r="AI40" s="11"/>
      <c r="AJ40" s="29"/>
      <c r="AK40" s="11">
        <f>AA40-AI40</f>
        <v>126</v>
      </c>
      <c r="AL40" s="30"/>
    </row>
    <row r="41" spans="1:38" ht="6.75" customHeight="1">
      <c r="A41" s="31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1"/>
      <c r="M41" s="38"/>
      <c r="N41" s="29"/>
      <c r="O41" s="38"/>
      <c r="P41" s="38"/>
      <c r="Q41" s="38"/>
      <c r="R41" s="38"/>
      <c r="S41" s="38"/>
      <c r="T41" s="38"/>
      <c r="U41" s="38"/>
      <c r="V41" s="38"/>
      <c r="W41" s="38"/>
      <c r="X41" s="29"/>
      <c r="Y41" s="38"/>
      <c r="Z41" s="29"/>
      <c r="AA41" s="38"/>
      <c r="AB41" s="29"/>
      <c r="AC41" s="38"/>
      <c r="AD41" s="29"/>
      <c r="AE41" s="38"/>
      <c r="AF41" s="29"/>
      <c r="AG41" s="38"/>
      <c r="AH41" s="29"/>
      <c r="AI41" s="38"/>
      <c r="AJ41" s="31"/>
      <c r="AK41" s="38" t="s">
        <v>18</v>
      </c>
      <c r="AL41" s="30"/>
    </row>
    <row r="42" spans="1:38" ht="15" customHeight="1">
      <c r="A42" s="28"/>
      <c r="B42" s="10" t="s">
        <v>43</v>
      </c>
      <c r="C42" s="11">
        <v>7</v>
      </c>
      <c r="D42" s="11">
        <v>4</v>
      </c>
      <c r="E42" s="11">
        <v>3</v>
      </c>
      <c r="F42" s="11">
        <v>5</v>
      </c>
      <c r="G42" s="11">
        <v>9</v>
      </c>
      <c r="H42" s="11">
        <v>3</v>
      </c>
      <c r="I42" s="11">
        <v>5</v>
      </c>
      <c r="J42" s="11">
        <v>6</v>
      </c>
      <c r="K42" s="11">
        <v>5</v>
      </c>
      <c r="L42" s="29"/>
      <c r="M42" s="11">
        <f>SUM(C42:K42)</f>
        <v>47</v>
      </c>
      <c r="N42" s="29"/>
      <c r="O42" s="11">
        <v>7</v>
      </c>
      <c r="P42" s="11">
        <v>7</v>
      </c>
      <c r="Q42" s="11">
        <v>5</v>
      </c>
      <c r="R42" s="11">
        <v>4</v>
      </c>
      <c r="S42" s="11">
        <v>7</v>
      </c>
      <c r="T42" s="11">
        <v>5</v>
      </c>
      <c r="U42" s="11">
        <v>3</v>
      </c>
      <c r="V42" s="11">
        <v>6</v>
      </c>
      <c r="W42" s="11">
        <v>6</v>
      </c>
      <c r="X42" s="29"/>
      <c r="Y42" s="11">
        <f>SUM(O42:W42)</f>
        <v>50</v>
      </c>
      <c r="Z42" s="29"/>
      <c r="AA42" s="11">
        <f>M42+Y42</f>
        <v>97</v>
      </c>
      <c r="AB42" s="29"/>
      <c r="AC42" s="11">
        <v>21.5</v>
      </c>
      <c r="AD42" s="29"/>
      <c r="AE42" s="11">
        <f>AA42-AC42</f>
        <v>75.5</v>
      </c>
      <c r="AF42" s="29"/>
      <c r="AG42" s="11">
        <v>39</v>
      </c>
      <c r="AH42" s="29"/>
      <c r="AI42" s="11"/>
      <c r="AJ42" s="29"/>
      <c r="AK42" s="11">
        <f>AA42-AI42</f>
        <v>97</v>
      </c>
      <c r="AL42" s="30"/>
    </row>
    <row r="43" spans="1:38" ht="15" customHeight="1">
      <c r="A43" s="28"/>
      <c r="B43" s="10" t="s">
        <v>44</v>
      </c>
      <c r="C43" s="11">
        <v>10</v>
      </c>
      <c r="D43" s="11">
        <v>6</v>
      </c>
      <c r="E43" s="11">
        <v>5</v>
      </c>
      <c r="F43" s="11">
        <v>6</v>
      </c>
      <c r="G43" s="11">
        <v>6</v>
      </c>
      <c r="H43" s="11">
        <v>4</v>
      </c>
      <c r="I43" s="11">
        <v>5</v>
      </c>
      <c r="J43" s="11">
        <v>7</v>
      </c>
      <c r="K43" s="11">
        <v>8</v>
      </c>
      <c r="L43" s="29"/>
      <c r="M43" s="11">
        <f>SUM(C43:K43)</f>
        <v>57</v>
      </c>
      <c r="N43" s="29"/>
      <c r="O43" s="11">
        <v>6</v>
      </c>
      <c r="P43" s="11">
        <v>6</v>
      </c>
      <c r="Q43" s="11">
        <v>7</v>
      </c>
      <c r="R43" s="11">
        <v>4</v>
      </c>
      <c r="S43" s="11">
        <v>7</v>
      </c>
      <c r="T43" s="11">
        <v>5</v>
      </c>
      <c r="U43" s="11">
        <v>9</v>
      </c>
      <c r="V43" s="11">
        <v>9</v>
      </c>
      <c r="W43" s="11">
        <v>9</v>
      </c>
      <c r="X43" s="29"/>
      <c r="Y43" s="11">
        <f>SUM(O43:W43)</f>
        <v>62</v>
      </c>
      <c r="Z43" s="29"/>
      <c r="AA43" s="11">
        <f>M43+Y43</f>
        <v>119</v>
      </c>
      <c r="AB43" s="29"/>
      <c r="AC43" s="11"/>
      <c r="AD43" s="29"/>
      <c r="AE43" s="11"/>
      <c r="AF43" s="29"/>
      <c r="AG43" s="11"/>
      <c r="AH43" s="29"/>
      <c r="AI43" s="11"/>
      <c r="AJ43" s="29"/>
      <c r="AK43" s="11">
        <f>AA43-AI43</f>
        <v>119</v>
      </c>
      <c r="AL43" s="30"/>
    </row>
    <row r="44" spans="1:38" ht="15" customHeight="1">
      <c r="A44" s="28"/>
      <c r="B44" s="10" t="s">
        <v>45</v>
      </c>
      <c r="C44" s="11">
        <v>8</v>
      </c>
      <c r="D44" s="11">
        <v>5</v>
      </c>
      <c r="E44" s="11">
        <v>5</v>
      </c>
      <c r="F44" s="11">
        <v>5</v>
      </c>
      <c r="G44" s="11">
        <v>10</v>
      </c>
      <c r="H44" s="11">
        <v>4</v>
      </c>
      <c r="I44" s="11">
        <v>5</v>
      </c>
      <c r="J44" s="11">
        <v>6</v>
      </c>
      <c r="K44" s="11">
        <v>6</v>
      </c>
      <c r="L44" s="29"/>
      <c r="M44" s="11">
        <f>SUM(C44:K44)</f>
        <v>54</v>
      </c>
      <c r="N44" s="29"/>
      <c r="O44" s="11">
        <v>8</v>
      </c>
      <c r="P44" s="11">
        <v>6</v>
      </c>
      <c r="Q44" s="11">
        <v>7</v>
      </c>
      <c r="R44" s="11">
        <v>4</v>
      </c>
      <c r="S44" s="11">
        <v>8</v>
      </c>
      <c r="T44" s="11">
        <v>10</v>
      </c>
      <c r="U44" s="11">
        <v>9</v>
      </c>
      <c r="V44" s="11">
        <v>9</v>
      </c>
      <c r="W44" s="11">
        <v>9</v>
      </c>
      <c r="X44" s="29"/>
      <c r="Y44" s="11">
        <f>SUM(O44:W44)</f>
        <v>70</v>
      </c>
      <c r="Z44" s="29"/>
      <c r="AA44" s="11">
        <f>M44+Y44</f>
        <v>124</v>
      </c>
      <c r="AB44" s="29"/>
      <c r="AC44" s="11"/>
      <c r="AD44" s="29"/>
      <c r="AE44" s="11"/>
      <c r="AF44" s="29"/>
      <c r="AG44" s="11"/>
      <c r="AH44" s="29"/>
      <c r="AI44" s="11"/>
      <c r="AJ44" s="29"/>
      <c r="AK44" s="11">
        <f>AA44-AI44</f>
        <v>124</v>
      </c>
      <c r="AL44" s="30"/>
    </row>
    <row r="45" spans="1:38" ht="15" customHeight="1">
      <c r="A45" s="28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29"/>
      <c r="M45" s="11"/>
      <c r="N45" s="29"/>
      <c r="O45" s="11"/>
      <c r="P45" s="11"/>
      <c r="Q45" s="11"/>
      <c r="R45" s="11"/>
      <c r="S45" s="11"/>
      <c r="T45" s="11"/>
      <c r="U45" s="11"/>
      <c r="V45" s="11"/>
      <c r="W45" s="11"/>
      <c r="X45" s="29"/>
      <c r="Y45" s="11"/>
      <c r="Z45" s="29"/>
      <c r="AA45" s="11"/>
      <c r="AB45" s="29"/>
      <c r="AC45" s="11"/>
      <c r="AD45" s="29"/>
      <c r="AE45" s="11"/>
      <c r="AF45" s="29"/>
      <c r="AG45" s="11"/>
      <c r="AH45" s="29"/>
      <c r="AI45" s="11"/>
      <c r="AJ45" s="29"/>
      <c r="AK45" s="11"/>
      <c r="AL45" s="30"/>
    </row>
    <row r="46" spans="1:38" ht="6.75" customHeight="1">
      <c r="A46" s="31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1"/>
      <c r="M46" s="38"/>
      <c r="N46" s="29"/>
      <c r="O46" s="38"/>
      <c r="P46" s="38"/>
      <c r="Q46" s="38"/>
      <c r="R46" s="38"/>
      <c r="S46" s="38"/>
      <c r="T46" s="38"/>
      <c r="U46" s="38"/>
      <c r="V46" s="38"/>
      <c r="W46" s="38"/>
      <c r="X46" s="29"/>
      <c r="Y46" s="38"/>
      <c r="Z46" s="29"/>
      <c r="AA46" s="38"/>
      <c r="AB46" s="29"/>
      <c r="AC46" s="38"/>
      <c r="AD46" s="29"/>
      <c r="AE46" s="38"/>
      <c r="AF46" s="29"/>
      <c r="AG46" s="38"/>
      <c r="AH46" s="29"/>
      <c r="AI46" s="38"/>
      <c r="AJ46" s="31"/>
      <c r="AK46" s="38" t="s">
        <v>18</v>
      </c>
      <c r="AL46" s="30"/>
    </row>
    <row r="47" spans="1:38" ht="15" customHeight="1">
      <c r="A47" s="28"/>
      <c r="B47" s="10" t="s">
        <v>46</v>
      </c>
      <c r="C47" s="11">
        <v>9</v>
      </c>
      <c r="D47" s="11">
        <v>7</v>
      </c>
      <c r="E47" s="11">
        <v>6</v>
      </c>
      <c r="F47" s="11">
        <v>7</v>
      </c>
      <c r="G47" s="11">
        <v>8</v>
      </c>
      <c r="H47" s="11">
        <v>5</v>
      </c>
      <c r="I47" s="11">
        <v>5</v>
      </c>
      <c r="J47" s="11">
        <v>8</v>
      </c>
      <c r="K47" s="11">
        <v>4</v>
      </c>
      <c r="L47" s="29"/>
      <c r="M47" s="11">
        <f>SUM(C47:K47)</f>
        <v>59</v>
      </c>
      <c r="N47" s="29"/>
      <c r="O47" s="11">
        <v>6</v>
      </c>
      <c r="P47" s="11">
        <v>8</v>
      </c>
      <c r="Q47" s="11">
        <v>6</v>
      </c>
      <c r="R47" s="11">
        <v>4</v>
      </c>
      <c r="S47" s="11">
        <v>8</v>
      </c>
      <c r="T47" s="11">
        <v>6</v>
      </c>
      <c r="U47" s="11">
        <v>4</v>
      </c>
      <c r="V47" s="11">
        <v>6</v>
      </c>
      <c r="W47" s="11">
        <v>4</v>
      </c>
      <c r="X47" s="29"/>
      <c r="Y47" s="11">
        <f>SUM(O47:W47)</f>
        <v>52</v>
      </c>
      <c r="Z47" s="29"/>
      <c r="AA47" s="11">
        <f>M47+Y47</f>
        <v>111</v>
      </c>
      <c r="AB47" s="29"/>
      <c r="AC47" s="11">
        <v>34</v>
      </c>
      <c r="AD47" s="29"/>
      <c r="AE47" s="11">
        <f>AA47-AC47</f>
        <v>77</v>
      </c>
      <c r="AF47" s="29"/>
      <c r="AG47" s="11">
        <v>37</v>
      </c>
      <c r="AH47" s="29"/>
      <c r="AI47" s="11"/>
      <c r="AJ47" s="29"/>
      <c r="AK47" s="11">
        <f>AA47-AI47</f>
        <v>111</v>
      </c>
      <c r="AL47" s="30"/>
    </row>
    <row r="48" spans="1:38" ht="15" customHeight="1">
      <c r="A48" s="28"/>
      <c r="B48" s="10" t="s">
        <v>47</v>
      </c>
      <c r="C48" s="11">
        <v>7</v>
      </c>
      <c r="D48" s="11">
        <v>7</v>
      </c>
      <c r="E48" s="11">
        <v>5</v>
      </c>
      <c r="F48" s="11">
        <v>6</v>
      </c>
      <c r="G48" s="11">
        <v>9</v>
      </c>
      <c r="H48" s="11">
        <v>4</v>
      </c>
      <c r="I48" s="11">
        <v>7</v>
      </c>
      <c r="J48" s="11">
        <v>8</v>
      </c>
      <c r="K48" s="11">
        <v>7</v>
      </c>
      <c r="L48" s="29"/>
      <c r="M48" s="11">
        <f>SUM(C48:K48)</f>
        <v>60</v>
      </c>
      <c r="N48" s="29"/>
      <c r="O48" s="11">
        <v>7</v>
      </c>
      <c r="P48" s="11">
        <v>7</v>
      </c>
      <c r="Q48" s="11">
        <v>7</v>
      </c>
      <c r="R48" s="11">
        <v>5</v>
      </c>
      <c r="S48" s="11">
        <v>8</v>
      </c>
      <c r="T48" s="11">
        <v>5</v>
      </c>
      <c r="U48" s="11">
        <v>5</v>
      </c>
      <c r="V48" s="11">
        <v>7</v>
      </c>
      <c r="W48" s="11">
        <v>7</v>
      </c>
      <c r="X48" s="29"/>
      <c r="Y48" s="11">
        <f>SUM(O48:W48)</f>
        <v>58</v>
      </c>
      <c r="Z48" s="29"/>
      <c r="AA48" s="11">
        <f>M48+Y48</f>
        <v>118</v>
      </c>
      <c r="AB48" s="29"/>
      <c r="AC48" s="11">
        <v>36</v>
      </c>
      <c r="AD48" s="29"/>
      <c r="AE48" s="11">
        <f>AA48-AC48</f>
        <v>82</v>
      </c>
      <c r="AF48" s="29"/>
      <c r="AG48" s="11">
        <v>40</v>
      </c>
      <c r="AH48" s="29"/>
      <c r="AI48" s="11"/>
      <c r="AJ48" s="29"/>
      <c r="AK48" s="11">
        <f>AA48-AI48</f>
        <v>118</v>
      </c>
      <c r="AL48" s="30"/>
    </row>
    <row r="49" spans="1:38" ht="15" customHeight="1">
      <c r="A49" s="28"/>
      <c r="B49" s="10" t="s">
        <v>48</v>
      </c>
      <c r="C49" s="11">
        <v>8</v>
      </c>
      <c r="D49" s="11">
        <v>8</v>
      </c>
      <c r="E49" s="11">
        <v>5</v>
      </c>
      <c r="F49" s="11">
        <v>5</v>
      </c>
      <c r="G49" s="11">
        <v>9</v>
      </c>
      <c r="H49" s="11">
        <v>4</v>
      </c>
      <c r="I49" s="11">
        <v>7</v>
      </c>
      <c r="J49" s="11">
        <v>7</v>
      </c>
      <c r="K49" s="11">
        <v>8</v>
      </c>
      <c r="L49" s="29"/>
      <c r="M49" s="11">
        <f>SUM(C49:K49)</f>
        <v>61</v>
      </c>
      <c r="N49" s="29"/>
      <c r="O49" s="11">
        <v>6</v>
      </c>
      <c r="P49" s="11">
        <v>8</v>
      </c>
      <c r="Q49" s="11">
        <v>8</v>
      </c>
      <c r="R49" s="11">
        <v>6</v>
      </c>
      <c r="S49" s="11">
        <v>8</v>
      </c>
      <c r="T49" s="11">
        <v>7</v>
      </c>
      <c r="U49" s="11">
        <v>6</v>
      </c>
      <c r="V49" s="11">
        <v>7</v>
      </c>
      <c r="W49" s="11">
        <v>5</v>
      </c>
      <c r="X49" s="29"/>
      <c r="Y49" s="11">
        <f>SUM(O49:W49)</f>
        <v>61</v>
      </c>
      <c r="Z49" s="29"/>
      <c r="AA49" s="11">
        <f>M49+Y49</f>
        <v>122</v>
      </c>
      <c r="AB49" s="29"/>
      <c r="AC49" s="11">
        <v>43</v>
      </c>
      <c r="AD49" s="29"/>
      <c r="AE49" s="11">
        <f>AA49-AC49</f>
        <v>79</v>
      </c>
      <c r="AF49" s="29"/>
      <c r="AG49" s="11">
        <v>36</v>
      </c>
      <c r="AH49" s="29"/>
      <c r="AI49" s="11"/>
      <c r="AJ49" s="29"/>
      <c r="AK49" s="11">
        <f>AA49-AI49</f>
        <v>122</v>
      </c>
      <c r="AL49" s="30"/>
    </row>
    <row r="50" spans="1:38" ht="15" customHeight="1">
      <c r="A50" s="28"/>
      <c r="B50" s="10" t="s">
        <v>49</v>
      </c>
      <c r="C50" s="11">
        <v>5</v>
      </c>
      <c r="D50" s="11">
        <v>5</v>
      </c>
      <c r="E50" s="11">
        <v>5</v>
      </c>
      <c r="F50" s="11">
        <v>5</v>
      </c>
      <c r="G50" s="11">
        <v>6</v>
      </c>
      <c r="H50" s="11">
        <v>4</v>
      </c>
      <c r="I50" s="11">
        <v>4</v>
      </c>
      <c r="J50" s="11">
        <v>4</v>
      </c>
      <c r="K50" s="11">
        <v>5</v>
      </c>
      <c r="L50" s="29"/>
      <c r="M50" s="11">
        <f>SUM(C50:K50)</f>
        <v>43</v>
      </c>
      <c r="N50" s="29"/>
      <c r="O50" s="11">
        <v>5</v>
      </c>
      <c r="P50" s="11">
        <v>6</v>
      </c>
      <c r="Q50" s="11">
        <v>5</v>
      </c>
      <c r="R50" s="11">
        <v>4</v>
      </c>
      <c r="S50" s="11">
        <v>8</v>
      </c>
      <c r="T50" s="11">
        <v>4</v>
      </c>
      <c r="U50" s="11">
        <v>3</v>
      </c>
      <c r="V50" s="11">
        <v>4</v>
      </c>
      <c r="W50" s="11">
        <v>4</v>
      </c>
      <c r="X50" s="29"/>
      <c r="Y50" s="11">
        <f>SUM(O50:W50)</f>
        <v>43</v>
      </c>
      <c r="Z50" s="29"/>
      <c r="AA50" s="11">
        <f>M50+Y50</f>
        <v>86</v>
      </c>
      <c r="AB50" s="29"/>
      <c r="AC50" s="11">
        <v>12</v>
      </c>
      <c r="AD50" s="29"/>
      <c r="AE50" s="11">
        <f>AA50-AC50</f>
        <v>74</v>
      </c>
      <c r="AF50" s="29"/>
      <c r="AG50" s="11">
        <v>38</v>
      </c>
      <c r="AH50" s="29"/>
      <c r="AI50" s="11"/>
      <c r="AJ50" s="29"/>
      <c r="AK50" s="11">
        <f>AA50-AI50</f>
        <v>86</v>
      </c>
      <c r="AL50" s="30"/>
    </row>
    <row r="51" spans="1:38" ht="6.75" customHeight="1">
      <c r="A51" s="31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1"/>
      <c r="M51" s="38"/>
      <c r="N51" s="29"/>
      <c r="O51" s="38"/>
      <c r="P51" s="38"/>
      <c r="Q51" s="38"/>
      <c r="R51" s="38"/>
      <c r="S51" s="38"/>
      <c r="T51" s="38"/>
      <c r="U51" s="38"/>
      <c r="V51" s="38"/>
      <c r="W51" s="38"/>
      <c r="X51" s="29"/>
      <c r="Y51" s="38"/>
      <c r="Z51" s="29"/>
      <c r="AA51" s="38"/>
      <c r="AB51" s="29"/>
      <c r="AC51" s="38"/>
      <c r="AD51" s="29"/>
      <c r="AE51" s="38"/>
      <c r="AF51" s="29"/>
      <c r="AG51" s="38"/>
      <c r="AH51" s="29"/>
      <c r="AI51" s="38"/>
      <c r="AJ51" s="31"/>
      <c r="AK51" s="38" t="s">
        <v>18</v>
      </c>
      <c r="AL51" s="30"/>
    </row>
    <row r="52" spans="1:38" ht="15" customHeight="1">
      <c r="A52" s="28"/>
      <c r="B52" s="10" t="s">
        <v>50</v>
      </c>
      <c r="C52" s="11">
        <v>7</v>
      </c>
      <c r="D52" s="11">
        <v>7</v>
      </c>
      <c r="E52" s="11">
        <v>4</v>
      </c>
      <c r="F52" s="11">
        <v>7</v>
      </c>
      <c r="G52" s="11">
        <v>7</v>
      </c>
      <c r="H52" s="11">
        <v>3</v>
      </c>
      <c r="I52" s="11">
        <v>7</v>
      </c>
      <c r="J52" s="11">
        <v>10</v>
      </c>
      <c r="K52" s="11">
        <v>4</v>
      </c>
      <c r="L52" s="29"/>
      <c r="M52" s="11">
        <f>SUM(C52:K52)</f>
        <v>56</v>
      </c>
      <c r="N52" s="29"/>
      <c r="O52" s="11">
        <v>7</v>
      </c>
      <c r="P52" s="11">
        <v>7</v>
      </c>
      <c r="Q52" s="11">
        <v>4</v>
      </c>
      <c r="R52" s="11">
        <v>3</v>
      </c>
      <c r="S52" s="11">
        <v>7</v>
      </c>
      <c r="T52" s="11">
        <v>5</v>
      </c>
      <c r="U52" s="11">
        <v>4</v>
      </c>
      <c r="V52" s="11">
        <v>7</v>
      </c>
      <c r="W52" s="11">
        <v>6</v>
      </c>
      <c r="X52" s="29"/>
      <c r="Y52" s="11">
        <f>SUM(O52:W52)</f>
        <v>50</v>
      </c>
      <c r="Z52" s="29"/>
      <c r="AA52" s="11">
        <f>M52+Y52</f>
        <v>106</v>
      </c>
      <c r="AB52" s="29"/>
      <c r="AC52" s="11">
        <v>26.5</v>
      </c>
      <c r="AD52" s="29"/>
      <c r="AE52" s="11">
        <f>AA52-AC52</f>
        <v>79.5</v>
      </c>
      <c r="AF52" s="29"/>
      <c r="AG52" s="11">
        <v>46</v>
      </c>
      <c r="AH52" s="29"/>
      <c r="AI52" s="11"/>
      <c r="AJ52" s="29"/>
      <c r="AK52" s="11">
        <f>AA52-AI52</f>
        <v>106</v>
      </c>
      <c r="AL52" s="30"/>
    </row>
    <row r="53" spans="1:38" ht="15" customHeight="1">
      <c r="A53" s="28"/>
      <c r="B53" s="10" t="s">
        <v>51</v>
      </c>
      <c r="C53" s="11">
        <v>7</v>
      </c>
      <c r="D53" s="11">
        <v>5</v>
      </c>
      <c r="E53" s="11">
        <v>4</v>
      </c>
      <c r="F53" s="11">
        <v>4</v>
      </c>
      <c r="G53" s="11">
        <v>7</v>
      </c>
      <c r="H53" s="11">
        <v>4</v>
      </c>
      <c r="I53" s="11">
        <v>5</v>
      </c>
      <c r="J53" s="11">
        <v>5</v>
      </c>
      <c r="K53" s="11">
        <v>6</v>
      </c>
      <c r="L53" s="29"/>
      <c r="M53" s="11">
        <f>SUM(C53:K53)</f>
        <v>47</v>
      </c>
      <c r="N53" s="29"/>
      <c r="O53" s="11">
        <v>4</v>
      </c>
      <c r="P53" s="11">
        <v>5</v>
      </c>
      <c r="Q53" s="11">
        <v>6</v>
      </c>
      <c r="R53" s="11">
        <v>3</v>
      </c>
      <c r="S53" s="11">
        <v>6</v>
      </c>
      <c r="T53" s="11">
        <v>5</v>
      </c>
      <c r="U53" s="11">
        <v>5</v>
      </c>
      <c r="V53" s="11">
        <v>6</v>
      </c>
      <c r="W53" s="11">
        <v>7</v>
      </c>
      <c r="X53" s="29"/>
      <c r="Y53" s="11">
        <f>SUM(O53:W53)</f>
        <v>47</v>
      </c>
      <c r="Z53" s="29"/>
      <c r="AA53" s="11">
        <f>M53+Y53</f>
        <v>94</v>
      </c>
      <c r="AB53" s="29"/>
      <c r="AC53" s="11">
        <v>16</v>
      </c>
      <c r="AD53" s="29"/>
      <c r="AE53" s="11">
        <f>AA53-AC53</f>
        <v>78</v>
      </c>
      <c r="AF53" s="29"/>
      <c r="AG53" s="11">
        <v>32</v>
      </c>
      <c r="AH53" s="29"/>
      <c r="AI53" s="11"/>
      <c r="AJ53" s="29"/>
      <c r="AK53" s="11">
        <f>AA53-AI53</f>
        <v>94</v>
      </c>
      <c r="AL53" s="30"/>
    </row>
    <row r="54" spans="1:38" ht="15" customHeight="1">
      <c r="A54" s="28"/>
      <c r="B54" s="10" t="s">
        <v>52</v>
      </c>
      <c r="C54" s="11">
        <v>6</v>
      </c>
      <c r="D54" s="11">
        <v>7</v>
      </c>
      <c r="E54" s="11">
        <v>8</v>
      </c>
      <c r="F54" s="11">
        <v>7</v>
      </c>
      <c r="G54" s="11">
        <v>5</v>
      </c>
      <c r="H54" s="11">
        <v>4</v>
      </c>
      <c r="I54" s="11">
        <v>5</v>
      </c>
      <c r="J54" s="11">
        <v>6</v>
      </c>
      <c r="K54" s="11">
        <v>5</v>
      </c>
      <c r="L54" s="29"/>
      <c r="M54" s="11">
        <f>SUM(C54:K54)</f>
        <v>53</v>
      </c>
      <c r="N54" s="29"/>
      <c r="O54" s="11">
        <v>4</v>
      </c>
      <c r="P54" s="11">
        <v>7</v>
      </c>
      <c r="Q54" s="11">
        <v>5</v>
      </c>
      <c r="R54" s="11">
        <v>4</v>
      </c>
      <c r="S54" s="11">
        <v>6</v>
      </c>
      <c r="T54" s="11">
        <v>4</v>
      </c>
      <c r="U54" s="11">
        <v>3</v>
      </c>
      <c r="V54" s="11">
        <v>7</v>
      </c>
      <c r="W54" s="11">
        <v>5</v>
      </c>
      <c r="X54" s="29"/>
      <c r="Y54" s="11">
        <f>SUM(O54:W54)</f>
        <v>45</v>
      </c>
      <c r="Z54" s="29"/>
      <c r="AA54" s="11">
        <f>M54+Y54</f>
        <v>98</v>
      </c>
      <c r="AB54" s="29"/>
      <c r="AC54" s="11">
        <v>18</v>
      </c>
      <c r="AD54" s="29"/>
      <c r="AE54" s="11">
        <f>AA54-AC54</f>
        <v>80</v>
      </c>
      <c r="AF54" s="29"/>
      <c r="AG54" s="11">
        <v>39</v>
      </c>
      <c r="AH54" s="29"/>
      <c r="AI54" s="11"/>
      <c r="AJ54" s="29"/>
      <c r="AK54" s="11">
        <f>AA54-AI54</f>
        <v>98</v>
      </c>
      <c r="AL54" s="30"/>
    </row>
    <row r="55" spans="1:38" ht="15" customHeight="1">
      <c r="A55" s="28"/>
      <c r="B55" s="10" t="s">
        <v>53</v>
      </c>
      <c r="C55" s="11">
        <v>7</v>
      </c>
      <c r="D55" s="11">
        <v>5</v>
      </c>
      <c r="E55" s="11">
        <v>3</v>
      </c>
      <c r="F55" s="11">
        <v>6</v>
      </c>
      <c r="G55" s="11">
        <v>7</v>
      </c>
      <c r="H55" s="11">
        <v>3</v>
      </c>
      <c r="I55" s="11">
        <v>7</v>
      </c>
      <c r="J55" s="11">
        <v>9</v>
      </c>
      <c r="K55" s="11">
        <v>5</v>
      </c>
      <c r="L55" s="29"/>
      <c r="M55" s="11">
        <f>SUM(C55:K55)</f>
        <v>52</v>
      </c>
      <c r="N55" s="29"/>
      <c r="O55" s="11">
        <v>5</v>
      </c>
      <c r="P55" s="11">
        <v>9</v>
      </c>
      <c r="Q55" s="11">
        <v>7</v>
      </c>
      <c r="R55" s="11">
        <v>3</v>
      </c>
      <c r="S55" s="11">
        <v>7</v>
      </c>
      <c r="T55" s="11">
        <v>8</v>
      </c>
      <c r="U55" s="11">
        <v>4</v>
      </c>
      <c r="V55" s="11">
        <v>5</v>
      </c>
      <c r="W55" s="11">
        <v>6</v>
      </c>
      <c r="X55" s="29"/>
      <c r="Y55" s="11">
        <f>SUM(O55:W55)</f>
        <v>54</v>
      </c>
      <c r="Z55" s="29"/>
      <c r="AA55" s="11">
        <f>M55+Y55</f>
        <v>106</v>
      </c>
      <c r="AB55" s="29"/>
      <c r="AC55" s="11">
        <v>27.5</v>
      </c>
      <c r="AD55" s="29"/>
      <c r="AE55" s="11">
        <f>AA55-AC55</f>
        <v>78.5</v>
      </c>
      <c r="AF55" s="29"/>
      <c r="AG55" s="11">
        <v>37</v>
      </c>
      <c r="AH55" s="29"/>
      <c r="AI55" s="11"/>
      <c r="AJ55" s="29"/>
      <c r="AK55" s="11">
        <f>AA55-AI55</f>
        <v>106</v>
      </c>
      <c r="AL55" s="30"/>
    </row>
    <row r="56" spans="1:38" ht="6.75" customHeight="1" thickBot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2"/>
      <c r="M56" s="34"/>
      <c r="N56" s="35"/>
      <c r="O56" s="34"/>
      <c r="P56" s="34"/>
      <c r="Q56" s="34"/>
      <c r="R56" s="34"/>
      <c r="S56" s="34"/>
      <c r="T56" s="34"/>
      <c r="U56" s="34"/>
      <c r="V56" s="34"/>
      <c r="W56" s="34"/>
      <c r="X56" s="35"/>
      <c r="Y56" s="34"/>
      <c r="Z56" s="35"/>
      <c r="AA56" s="34"/>
      <c r="AB56" s="35"/>
      <c r="AC56" s="34"/>
      <c r="AD56" s="35"/>
      <c r="AE56" s="34"/>
      <c r="AF56" s="35"/>
      <c r="AG56" s="34"/>
      <c r="AH56" s="35"/>
      <c r="AI56" s="34"/>
      <c r="AJ56" s="32"/>
      <c r="AK56" s="34"/>
      <c r="AL56" s="36"/>
    </row>
    <row r="57" ht="12.75">
      <c r="B57" s="17"/>
    </row>
    <row r="58" spans="2:23" ht="12.75">
      <c r="B58" s="10" t="s">
        <v>54</v>
      </c>
      <c r="C58" s="10">
        <f>+COUNTIF(C7:C55,C4-2)</f>
        <v>0</v>
      </c>
      <c r="D58" s="10">
        <f aca="true" t="shared" si="0" ref="D58:K58">+COUNTIF(D7:D55,D4-2)</f>
        <v>0</v>
      </c>
      <c r="E58" s="10">
        <f t="shared" si="0"/>
        <v>0</v>
      </c>
      <c r="F58" s="10">
        <f t="shared" si="0"/>
        <v>0</v>
      </c>
      <c r="G58" s="10">
        <f t="shared" si="0"/>
        <v>0</v>
      </c>
      <c r="H58" s="10">
        <f t="shared" si="0"/>
        <v>0</v>
      </c>
      <c r="I58" s="10">
        <f t="shared" si="0"/>
        <v>0</v>
      </c>
      <c r="J58" s="10">
        <f t="shared" si="0"/>
        <v>0</v>
      </c>
      <c r="K58" s="10">
        <f t="shared" si="0"/>
        <v>0</v>
      </c>
      <c r="O58" s="10">
        <f aca="true" t="shared" si="1" ref="O58:W58">+COUNTIF(O7:O55,O4-2)</f>
        <v>0</v>
      </c>
      <c r="P58" s="10">
        <f t="shared" si="1"/>
        <v>0</v>
      </c>
      <c r="Q58" s="10">
        <f t="shared" si="1"/>
        <v>0</v>
      </c>
      <c r="R58" s="10">
        <f t="shared" si="1"/>
        <v>0</v>
      </c>
      <c r="S58" s="10">
        <f t="shared" si="1"/>
        <v>0</v>
      </c>
      <c r="T58" s="10">
        <f t="shared" si="1"/>
        <v>0</v>
      </c>
      <c r="U58" s="10">
        <f t="shared" si="1"/>
        <v>0</v>
      </c>
      <c r="V58" s="10">
        <f t="shared" si="1"/>
        <v>0</v>
      </c>
      <c r="W58" s="10">
        <f t="shared" si="1"/>
        <v>0</v>
      </c>
    </row>
    <row r="59" spans="2:23" ht="12.75">
      <c r="B59" s="10" t="s">
        <v>55</v>
      </c>
      <c r="C59" s="10">
        <f>+COUNTIF(C7:C55,C4-1)</f>
        <v>1</v>
      </c>
      <c r="D59" s="10">
        <f aca="true" t="shared" si="2" ref="D59:K59">+COUNTIF(D7:D55,D4-1)</f>
        <v>2</v>
      </c>
      <c r="E59" s="10">
        <f t="shared" si="2"/>
        <v>0</v>
      </c>
      <c r="F59" s="10">
        <f t="shared" si="2"/>
        <v>1</v>
      </c>
      <c r="G59" s="10">
        <f t="shared" si="2"/>
        <v>5</v>
      </c>
      <c r="H59" s="10">
        <f t="shared" si="2"/>
        <v>0</v>
      </c>
      <c r="I59" s="10">
        <f t="shared" si="2"/>
        <v>0</v>
      </c>
      <c r="J59" s="10">
        <f t="shared" si="2"/>
        <v>1</v>
      </c>
      <c r="K59" s="10">
        <f t="shared" si="2"/>
        <v>0</v>
      </c>
      <c r="O59" s="10">
        <f aca="true" t="shared" si="3" ref="O59:W59">+COUNTIF(O7:O55,O4-1)</f>
        <v>0</v>
      </c>
      <c r="P59" s="10">
        <f t="shared" si="3"/>
        <v>1</v>
      </c>
      <c r="Q59" s="10">
        <f t="shared" si="3"/>
        <v>0</v>
      </c>
      <c r="R59" s="10">
        <f t="shared" si="3"/>
        <v>0</v>
      </c>
      <c r="S59" s="10">
        <f t="shared" si="3"/>
        <v>0</v>
      </c>
      <c r="T59" s="10">
        <f t="shared" si="3"/>
        <v>0</v>
      </c>
      <c r="U59" s="10">
        <f t="shared" si="3"/>
        <v>2</v>
      </c>
      <c r="V59" s="10">
        <f t="shared" si="3"/>
        <v>0</v>
      </c>
      <c r="W59" s="10">
        <f t="shared" si="3"/>
        <v>0</v>
      </c>
    </row>
    <row r="60" spans="2:23" ht="12.75">
      <c r="B60" s="10" t="s">
        <v>56</v>
      </c>
      <c r="C60" s="10">
        <f>+COUNTIF(C7:C55,C4)</f>
        <v>6</v>
      </c>
      <c r="D60" s="10">
        <f aca="true" t="shared" si="4" ref="D60:K60">+COUNTIF(D7:D55,D4)</f>
        <v>10</v>
      </c>
      <c r="E60" s="10">
        <f t="shared" si="4"/>
        <v>8</v>
      </c>
      <c r="F60" s="10">
        <f t="shared" si="4"/>
        <v>5</v>
      </c>
      <c r="G60" s="10">
        <f t="shared" si="4"/>
        <v>11</v>
      </c>
      <c r="H60" s="10">
        <f t="shared" si="4"/>
        <v>9</v>
      </c>
      <c r="I60" s="10">
        <f t="shared" si="4"/>
        <v>5</v>
      </c>
      <c r="J60" s="10">
        <f t="shared" si="4"/>
        <v>2</v>
      </c>
      <c r="K60" s="10">
        <f t="shared" si="4"/>
        <v>9</v>
      </c>
      <c r="O60" s="10">
        <f aca="true" t="shared" si="5" ref="O60:W60">+COUNTIF(O7:O55,O4)</f>
        <v>8</v>
      </c>
      <c r="P60" s="10">
        <f t="shared" si="5"/>
        <v>8</v>
      </c>
      <c r="Q60" s="10">
        <f t="shared" si="5"/>
        <v>5</v>
      </c>
      <c r="R60" s="10">
        <f t="shared" si="5"/>
        <v>13</v>
      </c>
      <c r="S60" s="10">
        <f t="shared" si="5"/>
        <v>6</v>
      </c>
      <c r="T60" s="10">
        <f t="shared" si="5"/>
        <v>6</v>
      </c>
      <c r="U60" s="10">
        <f t="shared" si="5"/>
        <v>8</v>
      </c>
      <c r="V60" s="10">
        <f t="shared" si="5"/>
        <v>6</v>
      </c>
      <c r="W60" s="10">
        <f t="shared" si="5"/>
        <v>12</v>
      </c>
    </row>
    <row r="61" spans="2:23" ht="12.75">
      <c r="B61" s="10" t="s">
        <v>57</v>
      </c>
      <c r="C61" s="10">
        <f>+COUNTIF(C7:C55,C4+1)</f>
        <v>10</v>
      </c>
      <c r="D61" s="10">
        <f aca="true" t="shared" si="6" ref="D61:K61">+COUNTIF(D7:D55,D4+1)</f>
        <v>14</v>
      </c>
      <c r="E61" s="10">
        <f t="shared" si="6"/>
        <v>16</v>
      </c>
      <c r="F61" s="10">
        <f t="shared" si="6"/>
        <v>12</v>
      </c>
      <c r="G61" s="10">
        <f t="shared" si="6"/>
        <v>6</v>
      </c>
      <c r="H61" s="10">
        <f t="shared" si="6"/>
        <v>26</v>
      </c>
      <c r="I61" s="10">
        <f t="shared" si="6"/>
        <v>13</v>
      </c>
      <c r="J61" s="10">
        <f t="shared" si="6"/>
        <v>8</v>
      </c>
      <c r="K61" s="10">
        <f t="shared" si="6"/>
        <v>13</v>
      </c>
      <c r="O61" s="10">
        <f aca="true" t="shared" si="7" ref="O61:W61">+COUNTIF(O7:O55,O4+1)</f>
        <v>11</v>
      </c>
      <c r="P61" s="10">
        <f t="shared" si="7"/>
        <v>9</v>
      </c>
      <c r="Q61" s="10">
        <f t="shared" si="7"/>
        <v>21</v>
      </c>
      <c r="R61" s="10">
        <f t="shared" si="7"/>
        <v>15</v>
      </c>
      <c r="S61" s="10">
        <f t="shared" si="7"/>
        <v>14</v>
      </c>
      <c r="T61" s="10">
        <f t="shared" si="7"/>
        <v>15</v>
      </c>
      <c r="U61" s="10">
        <f t="shared" si="7"/>
        <v>17</v>
      </c>
      <c r="V61" s="10">
        <f t="shared" si="7"/>
        <v>13</v>
      </c>
      <c r="W61" s="10">
        <f t="shared" si="7"/>
        <v>12</v>
      </c>
    </row>
    <row r="62" spans="2:23" ht="12.75">
      <c r="B62" s="10" t="s">
        <v>58</v>
      </c>
      <c r="C62" s="10">
        <f>COUNTIF(C7:C55,C4+2)</f>
        <v>9</v>
      </c>
      <c r="D62" s="10">
        <f aca="true" t="shared" si="8" ref="D62:K62">COUNTIF(D7:D55,D4+2)</f>
        <v>5</v>
      </c>
      <c r="E62" s="10">
        <f t="shared" si="8"/>
        <v>11</v>
      </c>
      <c r="F62" s="10">
        <f t="shared" si="8"/>
        <v>13</v>
      </c>
      <c r="G62" s="10">
        <f t="shared" si="8"/>
        <v>8</v>
      </c>
      <c r="H62" s="10">
        <f t="shared" si="8"/>
        <v>3</v>
      </c>
      <c r="I62" s="10">
        <f t="shared" si="8"/>
        <v>9</v>
      </c>
      <c r="J62" s="10">
        <f t="shared" si="8"/>
        <v>8</v>
      </c>
      <c r="K62" s="10">
        <f t="shared" si="8"/>
        <v>9</v>
      </c>
      <c r="O62" s="10">
        <f aca="true" t="shared" si="9" ref="O62:W62">COUNTIF(O7:O55,O4+2)</f>
        <v>9</v>
      </c>
      <c r="P62" s="10">
        <f t="shared" si="9"/>
        <v>8</v>
      </c>
      <c r="Q62" s="10">
        <f t="shared" si="9"/>
        <v>6</v>
      </c>
      <c r="R62" s="10">
        <f t="shared" si="9"/>
        <v>8</v>
      </c>
      <c r="S62" s="10">
        <f t="shared" si="9"/>
        <v>9</v>
      </c>
      <c r="T62" s="10">
        <f t="shared" si="9"/>
        <v>9</v>
      </c>
      <c r="U62" s="10">
        <f t="shared" si="9"/>
        <v>4</v>
      </c>
      <c r="V62" s="10">
        <f t="shared" si="9"/>
        <v>12</v>
      </c>
      <c r="W62" s="10">
        <f t="shared" si="9"/>
        <v>9</v>
      </c>
    </row>
    <row r="63" spans="2:23" ht="12.75">
      <c r="B63" s="10" t="s">
        <v>59</v>
      </c>
      <c r="C63" s="10">
        <f>COUNTIF(C7:C55,C4+3)</f>
        <v>9</v>
      </c>
      <c r="D63" s="10">
        <f aca="true" t="shared" si="10" ref="D63:K63">COUNTIF(D7:D55,D4+3)</f>
        <v>6</v>
      </c>
      <c r="E63" s="10">
        <f t="shared" si="10"/>
        <v>1</v>
      </c>
      <c r="F63" s="10">
        <f t="shared" si="10"/>
        <v>7</v>
      </c>
      <c r="G63" s="10">
        <f t="shared" si="10"/>
        <v>5</v>
      </c>
      <c r="H63" s="10">
        <f t="shared" si="10"/>
        <v>0</v>
      </c>
      <c r="I63" s="10">
        <f t="shared" si="10"/>
        <v>10</v>
      </c>
      <c r="J63" s="10">
        <f t="shared" si="10"/>
        <v>5</v>
      </c>
      <c r="K63" s="10">
        <f t="shared" si="10"/>
        <v>4</v>
      </c>
      <c r="O63" s="10">
        <f aca="true" t="shared" si="11" ref="O63:W63">COUNTIF(O7:O55,O4+3)</f>
        <v>9</v>
      </c>
      <c r="P63" s="10">
        <f t="shared" si="11"/>
        <v>7</v>
      </c>
      <c r="Q63" s="10">
        <f t="shared" si="11"/>
        <v>5</v>
      </c>
      <c r="R63" s="10">
        <f t="shared" si="11"/>
        <v>3</v>
      </c>
      <c r="S63" s="10">
        <f t="shared" si="11"/>
        <v>8</v>
      </c>
      <c r="T63" s="10">
        <f t="shared" si="11"/>
        <v>7</v>
      </c>
      <c r="U63" s="10">
        <f t="shared" si="11"/>
        <v>5</v>
      </c>
      <c r="V63" s="10">
        <f t="shared" si="11"/>
        <v>6</v>
      </c>
      <c r="W63" s="10">
        <f t="shared" si="11"/>
        <v>4</v>
      </c>
    </row>
    <row r="64" spans="2:23" ht="12.75">
      <c r="B64" s="10" t="s">
        <v>60</v>
      </c>
      <c r="C64" s="10">
        <f>COUNTIF(C7:C55,C4+4)</f>
        <v>2</v>
      </c>
      <c r="D64" s="18">
        <f aca="true" t="shared" si="12" ref="D64:K64">COUNTIF(D7:D55,D4+4)</f>
        <v>1</v>
      </c>
      <c r="E64" s="10">
        <f t="shared" si="12"/>
        <v>1</v>
      </c>
      <c r="F64" s="10">
        <f t="shared" si="12"/>
        <v>0</v>
      </c>
      <c r="G64" s="10">
        <f t="shared" si="12"/>
        <v>3</v>
      </c>
      <c r="H64" s="10">
        <f t="shared" si="12"/>
        <v>1</v>
      </c>
      <c r="I64" s="10">
        <f t="shared" si="12"/>
        <v>1</v>
      </c>
      <c r="J64" s="10">
        <f t="shared" si="12"/>
        <v>10</v>
      </c>
      <c r="K64" s="10">
        <f t="shared" si="12"/>
        <v>3</v>
      </c>
      <c r="O64" s="10">
        <f aca="true" t="shared" si="13" ref="O64:W64">COUNTIF(O7:O55,O4+4)</f>
        <v>2</v>
      </c>
      <c r="P64" s="10">
        <f t="shared" si="13"/>
        <v>5</v>
      </c>
      <c r="Q64" s="10">
        <f t="shared" si="13"/>
        <v>1</v>
      </c>
      <c r="R64" s="10">
        <f t="shared" si="13"/>
        <v>0</v>
      </c>
      <c r="S64" s="10">
        <f t="shared" si="13"/>
        <v>1</v>
      </c>
      <c r="T64" s="10">
        <f t="shared" si="13"/>
        <v>1</v>
      </c>
      <c r="U64" s="10">
        <f t="shared" si="13"/>
        <v>1</v>
      </c>
      <c r="V64" s="10">
        <f t="shared" si="13"/>
        <v>0</v>
      </c>
      <c r="W64" s="10">
        <f t="shared" si="13"/>
        <v>0</v>
      </c>
    </row>
    <row r="66" spans="2:37" ht="12.75">
      <c r="B66" s="10" t="s">
        <v>61</v>
      </c>
      <c r="C66" s="19">
        <f>+AVERAGEA(C7:C55)</f>
        <v>6.846153846153846</v>
      </c>
      <c r="D66" s="19">
        <f aca="true" t="shared" si="14" ref="D66:M66">+AVERAGEA(D7:D55)</f>
        <v>5.282051282051282</v>
      </c>
      <c r="E66" s="19">
        <f t="shared" si="14"/>
        <v>4.410256410256411</v>
      </c>
      <c r="F66" s="19">
        <f t="shared" si="14"/>
        <v>5.615384615384615</v>
      </c>
      <c r="G66" s="19">
        <f t="shared" si="14"/>
        <v>6.256410256410256</v>
      </c>
      <c r="H66" s="19">
        <f t="shared" si="14"/>
        <v>3.923076923076923</v>
      </c>
      <c r="I66" s="19">
        <f t="shared" si="14"/>
        <v>5.794871794871795</v>
      </c>
      <c r="J66" s="19">
        <f t="shared" si="14"/>
        <v>6.846153846153846</v>
      </c>
      <c r="K66" s="19">
        <f t="shared" si="14"/>
        <v>5.538461538461538</v>
      </c>
      <c r="M66" s="19">
        <f t="shared" si="14"/>
        <v>50.51282051282051</v>
      </c>
      <c r="O66" s="19">
        <f aca="true" t="shared" si="15" ref="O66:W66">+AVERAGEA(O7:O55)</f>
        <v>5.641025641025641</v>
      </c>
      <c r="P66" s="19">
        <f t="shared" si="15"/>
        <v>6.846153846153846</v>
      </c>
      <c r="Q66" s="19">
        <f t="shared" si="15"/>
        <v>5.461538461538462</v>
      </c>
      <c r="R66" s="19">
        <f t="shared" si="15"/>
        <v>4.0256410256410255</v>
      </c>
      <c r="S66" s="19">
        <f t="shared" si="15"/>
        <v>6.666666666666667</v>
      </c>
      <c r="T66" s="19">
        <f t="shared" si="15"/>
        <v>5.641025641025641</v>
      </c>
      <c r="U66" s="19">
        <f t="shared" si="15"/>
        <v>4.384615384615385</v>
      </c>
      <c r="V66" s="19">
        <f t="shared" si="15"/>
        <v>5.666666666666667</v>
      </c>
      <c r="W66" s="19">
        <f t="shared" si="15"/>
        <v>5.333333333333333</v>
      </c>
      <c r="Y66" s="19">
        <f>+AVERAGEA(Y7:Y55)</f>
        <v>49.666666666666664</v>
      </c>
      <c r="AA66" s="19">
        <f>+AVERAGEA(AA7:AA55)</f>
        <v>100.17948717948718</v>
      </c>
      <c r="AC66" s="19">
        <f>+AVERAGEA(AC7:AC55)</f>
        <v>22.37837837837838</v>
      </c>
      <c r="AE66" s="19">
        <f>+AVERAGEA(AE7:AE55)</f>
        <v>76.64864864864865</v>
      </c>
      <c r="AG66" s="19">
        <f>+AVERAGEA(AG7:AG55)</f>
        <v>38.729729729729726</v>
      </c>
      <c r="AK66" s="19">
        <f>+AVERAGEA(AK7:AK55)</f>
        <v>83.12765957446808</v>
      </c>
    </row>
    <row r="67" spans="2:23" ht="12.75">
      <c r="B67" s="10"/>
      <c r="C67" s="20" t="str">
        <f>IF(C58=1,"SKIN",IF(AND(C58=0,C59=1),"SKIN",IF(AND(C58=0,C59=0,C60=1),"SKIN",IF(AND(C58=0,C59=0,C60=0,C61=1),"SKIN","--"))))</f>
        <v>SKIN</v>
      </c>
      <c r="D67" s="21" t="str">
        <f aca="true" t="shared" si="16" ref="D67:K67">IF(D58=1,"SKIN",IF(AND(D58=0,D59=1),"SKIN",IF(AND(D58=0,D59=0,D60=1),"SKIN",IF(AND(D58=0,D59=0,D60=0,D61=1),"SKIN","--"))))</f>
        <v>--</v>
      </c>
      <c r="E67" s="21" t="str">
        <f t="shared" si="16"/>
        <v>--</v>
      </c>
      <c r="F67" s="21" t="str">
        <f t="shared" si="16"/>
        <v>SKIN</v>
      </c>
      <c r="G67" s="21" t="str">
        <f t="shared" si="16"/>
        <v>--</v>
      </c>
      <c r="H67" s="21" t="str">
        <f t="shared" si="16"/>
        <v>--</v>
      </c>
      <c r="I67" s="21" t="str">
        <f t="shared" si="16"/>
        <v>--</v>
      </c>
      <c r="J67" s="21" t="str">
        <f t="shared" si="16"/>
        <v>SKIN</v>
      </c>
      <c r="K67" s="21" t="str">
        <f t="shared" si="16"/>
        <v>--</v>
      </c>
      <c r="M67" s="22"/>
      <c r="O67" s="20" t="str">
        <f aca="true" t="shared" si="17" ref="O67:W67">IF(O58=1,"SKIN",IF(AND(O58=0,O59=1),"SKIN",IF(AND(O58=0,O59=0,O60=1),"SKIN",IF(AND(O58=0,O59=0,O60=0,O61=1),"SKIN","--"))))</f>
        <v>--</v>
      </c>
      <c r="P67" s="21" t="str">
        <f t="shared" si="17"/>
        <v>SKIN</v>
      </c>
      <c r="Q67" s="21" t="str">
        <f t="shared" si="17"/>
        <v>--</v>
      </c>
      <c r="R67" s="21" t="str">
        <f t="shared" si="17"/>
        <v>--</v>
      </c>
      <c r="S67" s="21" t="str">
        <f t="shared" si="17"/>
        <v>--</v>
      </c>
      <c r="T67" s="21" t="str">
        <f t="shared" si="17"/>
        <v>--</v>
      </c>
      <c r="U67" s="21" t="str">
        <f t="shared" si="17"/>
        <v>--</v>
      </c>
      <c r="V67" s="21" t="str">
        <f t="shared" si="17"/>
        <v>--</v>
      </c>
      <c r="W67" s="21" t="str">
        <f t="shared" si="17"/>
        <v>--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 Enterprizes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W. Tull</dc:creator>
  <cp:keywords/>
  <dc:description/>
  <cp:lastModifiedBy>Thomas W. Tull</cp:lastModifiedBy>
  <dcterms:created xsi:type="dcterms:W3CDTF">2008-12-29T16:20:25Z</dcterms:created>
  <dcterms:modified xsi:type="dcterms:W3CDTF">2009-01-03T13:40:22Z</dcterms:modified>
  <cp:category/>
  <cp:version/>
  <cp:contentType/>
  <cp:contentStatus/>
</cp:coreProperties>
</file>